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1415" windowHeight="6345"/>
  </bookViews>
  <sheets>
    <sheet name="الفهرس" sheetId="23" r:id="rId1"/>
    <sheet name="الانشطة النفطية وغير" sheetId="24" r:id="rId2"/>
    <sheet name="جاري" sheetId="18" r:id="rId3"/>
    <sheet name="ثابت (2007)" sheetId="28" r:id="rId4"/>
    <sheet name="رسم النفط " sheetId="25" r:id="rId5"/>
  </sheets>
  <definedNames>
    <definedName name="_xlnm.Print_Area" localSheetId="1">'الانشطة النفطية وغير'!$A$1:$J$14</definedName>
    <definedName name="_xlnm.Print_Area" localSheetId="0">الفهرس!$A$1:$B$20</definedName>
    <definedName name="_xlnm.Print_Area" localSheetId="3">'ثابت (2007)'!$A$1:$L$23</definedName>
    <definedName name="_xlnm.Print_Area" localSheetId="2">جاري!$A$1:$L$23</definedName>
    <definedName name="_xlnm.Print_Area" localSheetId="4">'رسم النفط '!$A$1:$H$50</definedName>
  </definedNames>
  <calcPr calcId="124519" calcMode="manual"/>
</workbook>
</file>

<file path=xl/calcChain.xml><?xml version="1.0" encoding="utf-8"?>
<calcChain xmlns="http://schemas.openxmlformats.org/spreadsheetml/2006/main">
  <c r="E9" i="24"/>
  <c r="F12"/>
  <c r="E6" i="25"/>
  <c r="E7"/>
  <c r="C7"/>
  <c r="J18" i="18" l="1"/>
  <c r="H18"/>
  <c r="F18"/>
  <c r="J15"/>
  <c r="H15"/>
  <c r="F15"/>
  <c r="J7"/>
  <c r="H7"/>
  <c r="F7"/>
  <c r="D11" i="24"/>
  <c r="J21" i="28" l="1"/>
  <c r="J18"/>
  <c r="J15"/>
  <c r="J7"/>
  <c r="H18"/>
  <c r="H15"/>
  <c r="H7"/>
  <c r="F18"/>
  <c r="F15"/>
  <c r="F7"/>
  <c r="J21" i="18"/>
  <c r="I21" i="28" l="1"/>
  <c r="I23" s="1"/>
  <c r="I18"/>
  <c r="I15"/>
  <c r="I7"/>
  <c r="G21"/>
  <c r="G18"/>
  <c r="G15"/>
  <c r="G7"/>
  <c r="E21"/>
  <c r="E18"/>
  <c r="E15"/>
  <c r="E7"/>
  <c r="I18" i="18"/>
  <c r="I15"/>
  <c r="I7"/>
  <c r="I21"/>
  <c r="G21"/>
  <c r="G23" s="1"/>
  <c r="G18"/>
  <c r="G15"/>
  <c r="G7"/>
  <c r="E23" i="28" l="1"/>
  <c r="G23"/>
  <c r="I23" i="18"/>
  <c r="D12" i="24"/>
  <c r="H10"/>
  <c r="E10"/>
  <c r="E12" s="1"/>
  <c r="C6" i="25" l="1"/>
  <c r="H21" i="28" l="1"/>
  <c r="F21"/>
  <c r="H21" i="18"/>
  <c r="E21"/>
  <c r="E7"/>
  <c r="E15"/>
  <c r="E18"/>
  <c r="E23" l="1"/>
  <c r="F21"/>
  <c r="H9" i="24"/>
  <c r="E8"/>
  <c r="H8"/>
  <c r="H7"/>
  <c r="E7"/>
  <c r="E11" l="1"/>
  <c r="I12"/>
  <c r="I11"/>
  <c r="H12" l="1"/>
  <c r="G12"/>
  <c r="H11"/>
  <c r="G11"/>
  <c r="F11"/>
</calcChain>
</file>

<file path=xl/sharedStrings.xml><?xml version="1.0" encoding="utf-8"?>
<sst xmlns="http://schemas.openxmlformats.org/spreadsheetml/2006/main" count="239" uniqueCount="131">
  <si>
    <t>رمز التصنيف الدولي</t>
  </si>
  <si>
    <t>الأنشطة الاقتصادية</t>
  </si>
  <si>
    <t>Economic Activities</t>
  </si>
  <si>
    <t>ISIC code</t>
  </si>
  <si>
    <t xml:space="preserve">Agriculture, Forestry, Hunting &amp; Fishing  </t>
  </si>
  <si>
    <t>التعدين والمقالع</t>
  </si>
  <si>
    <t>Mining and Quarrying</t>
  </si>
  <si>
    <t>2-1</t>
  </si>
  <si>
    <t>النفط الخام</t>
  </si>
  <si>
    <t xml:space="preserve"> Crude oil</t>
  </si>
  <si>
    <t>2-2</t>
  </si>
  <si>
    <t>الانواع الأخرى من التعدين</t>
  </si>
  <si>
    <t xml:space="preserve"> Other types of mining</t>
  </si>
  <si>
    <t>3</t>
  </si>
  <si>
    <t>الصناعة التحويلية</t>
  </si>
  <si>
    <t>Manufacturing Industry</t>
  </si>
  <si>
    <t>4</t>
  </si>
  <si>
    <t>الكهرباء والماء</t>
  </si>
  <si>
    <t>Electricity and Water</t>
  </si>
  <si>
    <t>5</t>
  </si>
  <si>
    <t>البناء والتشييد</t>
  </si>
  <si>
    <t>Building and construction</t>
  </si>
  <si>
    <t>6</t>
  </si>
  <si>
    <t xml:space="preserve">Transport ,Communications and storage        </t>
  </si>
  <si>
    <t>7</t>
  </si>
  <si>
    <t>تجارة الجملة والمفرد والفنادق وما شابه</t>
  </si>
  <si>
    <t>Wholesale, retail trade, hotels &amp; others</t>
  </si>
  <si>
    <t>8</t>
  </si>
  <si>
    <t>المال والتأمين وخدمات العقارات</t>
  </si>
  <si>
    <t>Finance, Insurance, Real estate and Business services</t>
  </si>
  <si>
    <t>8-1</t>
  </si>
  <si>
    <t>البنوك والتأمين</t>
  </si>
  <si>
    <t>Banks and insurance</t>
  </si>
  <si>
    <t>8-2</t>
  </si>
  <si>
    <t xml:space="preserve">ملكية دور السكن </t>
  </si>
  <si>
    <t>Owenrship of dwellings</t>
  </si>
  <si>
    <t>9</t>
  </si>
  <si>
    <t>خدمات التنمية الاجتماعية والشخصية</t>
  </si>
  <si>
    <t>Social and personal services</t>
  </si>
  <si>
    <t>9-1</t>
  </si>
  <si>
    <t>9-2</t>
  </si>
  <si>
    <t>الخدمات الشخصية</t>
  </si>
  <si>
    <t xml:space="preserve"> Personal services</t>
  </si>
  <si>
    <t>المجموع حسب الأنشطة</t>
  </si>
  <si>
    <t>Total by activities</t>
  </si>
  <si>
    <t>ناقصا: رسم الخدمة المحتسب</t>
  </si>
  <si>
    <t>Imputed banks service charges</t>
  </si>
  <si>
    <t>الناتج المحلي الإجمالي</t>
  </si>
  <si>
    <t>Gross Domestic Product</t>
  </si>
  <si>
    <t>الفصل الاول</t>
  </si>
  <si>
    <t>الفصل الثاني</t>
  </si>
  <si>
    <t>الزراعة والغابات والصيد وصيد الاسماك</t>
  </si>
  <si>
    <t>الحكومة العامة</t>
  </si>
  <si>
    <t>General Government</t>
  </si>
  <si>
    <t>Gross Value Added</t>
  </si>
  <si>
    <t xml:space="preserve">القيمة المضافة الاجمالية </t>
  </si>
  <si>
    <t>الاهمية النسبية %</t>
  </si>
  <si>
    <t>Relative Share%</t>
  </si>
  <si>
    <t>Relativ Share%</t>
  </si>
  <si>
    <t>الأهميه النسبيه%</t>
  </si>
  <si>
    <t>الفصل الثالث</t>
  </si>
  <si>
    <t>العنـــوان</t>
  </si>
  <si>
    <t>رقم الصفحة</t>
  </si>
  <si>
    <t>التفاصيل</t>
  </si>
  <si>
    <t>الناتج المحلي الاجمالي بالاسعار الجارية (مليون دينار)</t>
  </si>
  <si>
    <t>Details</t>
  </si>
  <si>
    <t>GDP at current prices (Million ID)</t>
  </si>
  <si>
    <t>نشاط النفط الخام</t>
  </si>
  <si>
    <t xml:space="preserve">باقي الأنشطة </t>
  </si>
  <si>
    <t>المجموع</t>
  </si>
  <si>
    <t>باقي الانشطة</t>
  </si>
  <si>
    <t xml:space="preserve">            </t>
  </si>
  <si>
    <t>Crude oil</t>
  </si>
  <si>
    <t>Other Activities</t>
  </si>
  <si>
    <t>Total</t>
  </si>
  <si>
    <t>الفصول</t>
  </si>
  <si>
    <t>كمية النفط الخام المنتج (الف برميل)</t>
  </si>
  <si>
    <t>سعر البرميل (دولار)</t>
  </si>
  <si>
    <t>المعدل اليومي للتصدير (مليون برميل)</t>
  </si>
  <si>
    <t>Quarters</t>
  </si>
  <si>
    <t>Crude Oil Product (000 Barrels)</t>
  </si>
  <si>
    <t>QuartelyChange rate (%)</t>
  </si>
  <si>
    <t>Barrel Price (US$)</t>
  </si>
  <si>
    <t>Average Daily Export (000000 Barrels)</t>
  </si>
  <si>
    <t>Quartely Change rate (%)</t>
  </si>
  <si>
    <t xml:space="preserve">                </t>
  </si>
  <si>
    <t>الناتج المحلي الاجمالي بالاسعار الثابتة (2007=100)  (مليون دينار)</t>
  </si>
  <si>
    <t>GDP at constant prices (2007=100) (Million ID)</t>
  </si>
  <si>
    <t>المحتويات</t>
  </si>
  <si>
    <t>الجداول</t>
  </si>
  <si>
    <t>الاشكال البيانية</t>
  </si>
  <si>
    <t>+</t>
  </si>
  <si>
    <t>معدل التغير الفصلي (%)</t>
  </si>
  <si>
    <t>الفصل الثالث 2018</t>
  </si>
  <si>
    <t>3 ed Quarter 2018</t>
  </si>
  <si>
    <t xml:space="preserve">النقل والخزن والاتصالات </t>
  </si>
  <si>
    <t>المقدمة...........................................................................................................................</t>
  </si>
  <si>
    <t>تحليل النتائج ....................................................................................................................</t>
  </si>
  <si>
    <t>3-2</t>
  </si>
  <si>
    <t xml:space="preserve">جدول (4): كمية النفط الخام المنتج (الف برميل) والمعدل الفصلي لسعر البرميل (دولار) ومعدل الزيادة الفصلية والمعدل اليومي للتصدير للفصول الثلاثة لسنة 2019 </t>
  </si>
  <si>
    <t>Table (2) : Crude Oil Product , Barrel Quartly Average price , Quartely Change Rate &amp; Average Daily Export  for the the Three Quarters  2019</t>
  </si>
  <si>
    <t>2019 الفصل الاول</t>
  </si>
  <si>
    <t>2019 الفصل الثاني</t>
  </si>
  <si>
    <t>2019 الفصل الثالث</t>
  </si>
  <si>
    <t xml:space="preserve">1 st Q 2019   </t>
  </si>
  <si>
    <t>2 nd Q 2019</t>
  </si>
  <si>
    <t>3 ed Q 2019</t>
  </si>
  <si>
    <t>جدول (3): الناتج المحلي الإجمالي بالأسعار الاساسية الثابتة ( 2007=100) للفصول الثلاثة لسنة 2019 حسب الانشطة الاقتصادية (مليون دينار)</t>
  </si>
  <si>
    <t>Table (5): Gross Domestic Product by Economic Activities at Basic Constant Prices(2007=100) for the Three Quarters of the Year 2019 (Million ID)</t>
  </si>
  <si>
    <t>جدول (2): الناتج المحلي الإجمالي بالأسعار الاساسية الجارية للفصول الثلاثة  لسنة 2019 حسب الانشطة الاقتصادية (مليون دينار)</t>
  </si>
  <si>
    <t>Table (3): Gross Domestic Product by Economic Activities at Basic Current Prices for the Three Quarters of the Year 2019 (Million ID)</t>
  </si>
  <si>
    <t>جدول (1): الناتج المحلي الإجمالي بالاسعار الاساسية الجارية والأسعار الثابتة بأساس ( 2007=100 ) للفصول الثلاثة لسنة 2019 حسب الانشطة الاقتصادية (مليون دينار)</t>
  </si>
  <si>
    <t>Table (1): Gross Domestic Product by Economic Activities at Basic Current and Constant  Prices (2007=100) for the Three Quarters 2019</t>
  </si>
  <si>
    <t>الفصل الاول 2019</t>
  </si>
  <si>
    <t>الفصل الثاني 2019</t>
  </si>
  <si>
    <t>الفصل الثالث 2019</t>
  </si>
  <si>
    <t>معدل تغير الفصل الثالث 2019 / الفصل الثاني 2019 (%)</t>
  </si>
  <si>
    <t>1 st Quarter 2019</t>
  </si>
  <si>
    <t>2 nd Quarter 2019</t>
  </si>
  <si>
    <t>3 ed Quarter 2019</t>
  </si>
  <si>
    <t>Change Rate 3ed Q 2019 /2nd Q 2019  (%)</t>
  </si>
  <si>
    <t>معدل تغير الفصل الثالث 2019/الفصل الثالث 2018 (%)</t>
  </si>
  <si>
    <t>Change Rate 3ed Q 2019 /3ed Q 2018 (%)</t>
  </si>
  <si>
    <t>جدول (1): الناتج المحلي الإجمالي بالأسعار الأساسية الجارية والأسعار الثابتة بأساس (2007=100) للفصول الثلاثة لسنة 2019 حسب الانشطة الاقتصادية (مليون دينار)..........................................................</t>
  </si>
  <si>
    <t>جدول (3): الناتج المحلي الإجمالي بالأسعار الثابتة بأساس ( 2007=100) للفصول الثلاثة لسنة 2019 حسب الانشطة الاقتصادية (مليون دينار)........................................................................................</t>
  </si>
  <si>
    <t>جدول (2): الناتج المحلي الإجمالي بالأسعار الأساسية الجارية للفصول الثلاثة لسنة 2019 حسب الانشطة الاقتصادية (مليون دينار) ...................................................................................................</t>
  </si>
  <si>
    <t>جدول (4): كمية النفط الخام المنتج (الف برميل) والمعدل الفصلي لسعر البرميل (دولار) ومعدل الزيادة الفصلية والمعدل اليومي للتصدير للفصول الثلاثة لسنة 2019 ................................................................</t>
  </si>
  <si>
    <t>شكل (1): كمية النفط الخام المنتج ( الف برميل ) للفصول الثلاثة لسنة 2019......................................</t>
  </si>
  <si>
    <t>شكل (2): المعدل الفصلي لسعر البرميل بالدولار للفصول الثلاثة لسنة 2019.......................................</t>
  </si>
  <si>
    <t>مفاهيم اساسية..................................................................................................................</t>
  </si>
  <si>
    <t>مديرية الحسابات القومية - الجهاز المركزي للإحصاء / العراق</t>
  </si>
</sst>
</file>

<file path=xl/styles.xml><?xml version="1.0" encoding="utf-8"?>
<styleSheet xmlns="http://schemas.openxmlformats.org/spreadsheetml/2006/main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000000"/>
    <numFmt numFmtId="166" formatCode="0.000"/>
  </numFmts>
  <fonts count="18">
    <font>
      <sz val="10"/>
      <name val="Arial"/>
      <charset val="178"/>
    </font>
    <font>
      <sz val="10"/>
      <name val="Arial"/>
      <family val="2"/>
    </font>
    <font>
      <b/>
      <sz val="11"/>
      <name val="Arial"/>
      <family val="2"/>
      <charset val="178"/>
    </font>
    <font>
      <b/>
      <sz val="9"/>
      <name val="Arial"/>
      <family val="2"/>
      <charset val="178"/>
    </font>
    <font>
      <b/>
      <sz val="10"/>
      <name val="Arial"/>
      <family val="2"/>
      <charset val="178"/>
    </font>
    <font>
      <sz val="12"/>
      <name val="Arial"/>
      <family val="2"/>
      <charset val="178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  <charset val="178"/>
    </font>
    <font>
      <b/>
      <sz val="14"/>
      <name val="Arial"/>
      <family val="2"/>
      <charset val="178"/>
    </font>
    <font>
      <sz val="8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  <charset val="178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90">
    <xf numFmtId="0" fontId="0" fillId="0" borderId="0" xfId="0"/>
    <xf numFmtId="0" fontId="0" fillId="0" borderId="0" xfId="0" applyBorder="1"/>
    <xf numFmtId="164" fontId="4" fillId="0" borderId="1" xfId="0" applyNumberFormat="1" applyFont="1" applyBorder="1" applyAlignment="1">
      <alignment horizontal="center" vertical="center"/>
    </xf>
    <xf numFmtId="49" fontId="0" fillId="0" borderId="2" xfId="0" applyNumberFormat="1" applyBorder="1"/>
    <xf numFmtId="0" fontId="0" fillId="0" borderId="2" xfId="0" applyBorder="1"/>
    <xf numFmtId="49" fontId="0" fillId="0" borderId="0" xfId="0" applyNumberFormat="1" applyBorder="1"/>
    <xf numFmtId="49" fontId="0" fillId="0" borderId="0" xfId="0" applyNumberForma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right"/>
    </xf>
    <xf numFmtId="1" fontId="4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0" xfId="0" applyFill="1" applyBorder="1"/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/>
    </xf>
    <xf numFmtId="164" fontId="4" fillId="0" borderId="6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164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right" vertical="center" wrapText="1"/>
    </xf>
    <xf numFmtId="0" fontId="15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/>
    </xf>
    <xf numFmtId="0" fontId="16" fillId="0" borderId="28" xfId="0" applyFont="1" applyFill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4" fillId="0" borderId="31" xfId="0" applyFont="1" applyFill="1" applyBorder="1" applyAlignment="1">
      <alignment horizontal="left" vertical="center" wrapText="1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right" vertical="center" wrapText="1"/>
    </xf>
    <xf numFmtId="164" fontId="15" fillId="0" borderId="38" xfId="0" applyNumberFormat="1" applyFont="1" applyBorder="1" applyAlignment="1">
      <alignment horizontal="left" vertical="center" wrapText="1"/>
    </xf>
    <xf numFmtId="164" fontId="0" fillId="0" borderId="0" xfId="0" applyNumberFormat="1"/>
    <xf numFmtId="0" fontId="15" fillId="0" borderId="38" xfId="0" applyFont="1" applyBorder="1" applyAlignment="1">
      <alignment horizontal="right" vertical="center" wrapText="1"/>
    </xf>
    <xf numFmtId="0" fontId="15" fillId="0" borderId="42" xfId="0" applyFont="1" applyBorder="1" applyAlignment="1">
      <alignment horizontal="right" vertical="center" wrapText="1"/>
    </xf>
    <xf numFmtId="164" fontId="15" fillId="0" borderId="33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5" fillId="0" borderId="0" xfId="0" applyFont="1" applyBorder="1" applyAlignment="1"/>
    <xf numFmtId="0" fontId="15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165" fontId="0" fillId="0" borderId="0" xfId="0" applyNumberFormat="1" applyBorder="1"/>
    <xf numFmtId="16" fontId="12" fillId="0" borderId="0" xfId="0" applyNumberFormat="1" applyFont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3" fillId="0" borderId="19" xfId="0" applyFont="1" applyBorder="1" applyAlignment="1">
      <alignment horizontal="right" vertical="center" wrapText="1"/>
    </xf>
    <xf numFmtId="0" fontId="13" fillId="0" borderId="44" xfId="0" applyFont="1" applyBorder="1" applyAlignment="1">
      <alignment horizontal="right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164" fontId="15" fillId="0" borderId="34" xfId="0" applyNumberFormat="1" applyFont="1" applyBorder="1" applyAlignment="1">
      <alignment vertical="center" wrapText="1"/>
    </xf>
    <xf numFmtId="164" fontId="15" fillId="0" borderId="35" xfId="0" applyNumberFormat="1" applyFont="1" applyBorder="1" applyAlignment="1">
      <alignment vertical="center" wrapText="1"/>
    </xf>
    <xf numFmtId="164" fontId="15" fillId="0" borderId="23" xfId="0" applyNumberFormat="1" applyFont="1" applyBorder="1" applyAlignment="1">
      <alignment vertical="center" wrapText="1"/>
    </xf>
    <xf numFmtId="164" fontId="15" fillId="0" borderId="39" xfId="0" applyNumberFormat="1" applyFont="1" applyBorder="1" applyAlignment="1">
      <alignment vertical="center" wrapText="1"/>
    </xf>
    <xf numFmtId="164" fontId="15" fillId="0" borderId="36" xfId="0" applyNumberFormat="1" applyFont="1" applyBorder="1" applyAlignment="1">
      <alignment vertical="center" wrapText="1"/>
    </xf>
    <xf numFmtId="164" fontId="15" fillId="0" borderId="24" xfId="0" applyNumberFormat="1" applyFont="1" applyBorder="1" applyAlignment="1">
      <alignment vertical="center" wrapText="1"/>
    </xf>
    <xf numFmtId="164" fontId="15" fillId="0" borderId="40" xfId="0" applyNumberFormat="1" applyFont="1" applyBorder="1" applyAlignment="1">
      <alignment vertical="center" wrapText="1"/>
    </xf>
    <xf numFmtId="164" fontId="15" fillId="0" borderId="48" xfId="0" applyNumberFormat="1" applyFont="1" applyBorder="1" applyAlignment="1">
      <alignment vertical="center" wrapText="1"/>
    </xf>
    <xf numFmtId="164" fontId="15" fillId="0" borderId="49" xfId="0" applyNumberFormat="1" applyFont="1" applyBorder="1" applyAlignment="1">
      <alignment vertical="center" wrapText="1"/>
    </xf>
    <xf numFmtId="164" fontId="15" fillId="0" borderId="51" xfId="0" applyNumberFormat="1" applyFont="1" applyBorder="1" applyAlignment="1">
      <alignment vertical="center" wrapText="1"/>
    </xf>
    <xf numFmtId="164" fontId="6" fillId="3" borderId="45" xfId="0" applyNumberFormat="1" applyFont="1" applyFill="1" applyBorder="1" applyAlignment="1">
      <alignment vertical="center" wrapText="1"/>
    </xf>
    <xf numFmtId="164" fontId="15" fillId="0" borderId="45" xfId="0" applyNumberFormat="1" applyFont="1" applyBorder="1" applyAlignment="1">
      <alignment horizontal="left" vertical="center" wrapText="1"/>
    </xf>
    <xf numFmtId="164" fontId="15" fillId="0" borderId="46" xfId="0" applyNumberFormat="1" applyFont="1" applyBorder="1" applyAlignment="1">
      <alignment horizontal="left" vertical="center" wrapText="1"/>
    </xf>
    <xf numFmtId="164" fontId="15" fillId="0" borderId="47" xfId="0" applyNumberFormat="1" applyFont="1" applyBorder="1" applyAlignment="1">
      <alignment horizontal="left" vertical="center" wrapText="1"/>
    </xf>
    <xf numFmtId="0" fontId="6" fillId="0" borderId="45" xfId="0" applyFont="1" applyBorder="1" applyAlignment="1">
      <alignment horizontal="right" vertical="center" wrapText="1"/>
    </xf>
    <xf numFmtId="0" fontId="6" fillId="0" borderId="46" xfId="0" applyFont="1" applyBorder="1" applyAlignment="1">
      <alignment horizontal="right" vertical="center" wrapText="1"/>
    </xf>
    <xf numFmtId="0" fontId="6" fillId="0" borderId="47" xfId="0" applyFont="1" applyBorder="1" applyAlignment="1">
      <alignment horizontal="right" vertical="center" wrapText="1"/>
    </xf>
    <xf numFmtId="164" fontId="2" fillId="0" borderId="14" xfId="0" applyNumberFormat="1" applyFont="1" applyBorder="1" applyAlignment="1">
      <alignment vertical="center" wrapText="1"/>
    </xf>
    <xf numFmtId="164" fontId="2" fillId="0" borderId="6" xfId="0" applyNumberFormat="1" applyFont="1" applyFill="1" applyBorder="1" applyAlignment="1">
      <alignment vertical="center" wrapText="1"/>
    </xf>
    <xf numFmtId="164" fontId="2" fillId="0" borderId="15" xfId="0" applyNumberFormat="1" applyFont="1" applyBorder="1" applyAlignment="1">
      <alignment vertical="center" wrapText="1"/>
    </xf>
    <xf numFmtId="164" fontId="2" fillId="0" borderId="10" xfId="0" applyNumberFormat="1" applyFont="1" applyBorder="1" applyAlignment="1">
      <alignment vertical="center" wrapText="1"/>
    </xf>
    <xf numFmtId="164" fontId="2" fillId="0" borderId="16" xfId="0" applyNumberFormat="1" applyFont="1" applyBorder="1" applyAlignment="1">
      <alignment vertical="center" wrapText="1"/>
    </xf>
    <xf numFmtId="164" fontId="4" fillId="4" borderId="17" xfId="0" applyNumberFormat="1" applyFont="1" applyFill="1" applyBorder="1" applyAlignment="1">
      <alignment vertical="center"/>
    </xf>
    <xf numFmtId="164" fontId="8" fillId="0" borderId="17" xfId="0" applyNumberFormat="1" applyFont="1" applyBorder="1" applyAlignment="1">
      <alignment vertical="center" wrapText="1"/>
    </xf>
    <xf numFmtId="164" fontId="8" fillId="0" borderId="12" xfId="0" applyNumberFormat="1" applyFont="1" applyBorder="1" applyAlignment="1">
      <alignment vertical="center" wrapText="1"/>
    </xf>
    <xf numFmtId="164" fontId="8" fillId="4" borderId="12" xfId="0" applyNumberFormat="1" applyFont="1" applyFill="1" applyBorder="1" applyAlignment="1">
      <alignment vertical="center" wrapText="1"/>
    </xf>
    <xf numFmtId="164" fontId="2" fillId="2" borderId="17" xfId="0" applyNumberFormat="1" applyFont="1" applyFill="1" applyBorder="1" applyAlignment="1">
      <alignment vertical="center" wrapText="1"/>
    </xf>
    <xf numFmtId="164" fontId="8" fillId="2" borderId="18" xfId="0" applyNumberFormat="1" applyFont="1" applyFill="1" applyBorder="1" applyAlignment="1">
      <alignment vertical="center" wrapText="1"/>
    </xf>
    <xf numFmtId="164" fontId="5" fillId="0" borderId="2" xfId="0" applyNumberFormat="1" applyFont="1" applyBorder="1" applyAlignment="1">
      <alignment horizontal="right"/>
    </xf>
    <xf numFmtId="164" fontId="15" fillId="0" borderId="66" xfId="0" applyNumberFormat="1" applyFont="1" applyBorder="1" applyAlignment="1">
      <alignment vertical="center" wrapText="1"/>
    </xf>
    <xf numFmtId="164" fontId="15" fillId="0" borderId="37" xfId="0" applyNumberFormat="1" applyFont="1" applyBorder="1" applyAlignment="1">
      <alignment horizontal="left" vertical="center" wrapText="1"/>
    </xf>
    <xf numFmtId="164" fontId="15" fillId="0" borderId="35" xfId="0" applyNumberFormat="1" applyFont="1" applyBorder="1" applyAlignment="1">
      <alignment horizontal="left" vertical="center" wrapText="1"/>
    </xf>
    <xf numFmtId="164" fontId="15" fillId="0" borderId="41" xfId="0" applyNumberFormat="1" applyFont="1" applyBorder="1" applyAlignment="1">
      <alignment horizontal="left" vertical="center" wrapText="1"/>
    </xf>
    <xf numFmtId="164" fontId="15" fillId="0" borderId="49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/>
    <xf numFmtId="1" fontId="17" fillId="0" borderId="0" xfId="0" applyNumberFormat="1" applyFont="1" applyBorder="1" applyAlignment="1">
      <alignment horizontal="right" vertical="center" textRotation="180"/>
    </xf>
    <xf numFmtId="1" fontId="17" fillId="0" borderId="0" xfId="0" applyNumberFormat="1" applyFont="1" applyBorder="1" applyAlignment="1">
      <alignment horizontal="center" vertical="center" textRotation="180"/>
    </xf>
    <xf numFmtId="164" fontId="8" fillId="0" borderId="50" xfId="0" applyNumberFormat="1" applyFont="1" applyBorder="1" applyAlignment="1">
      <alignment horizontal="center" vertical="center" wrapText="1"/>
    </xf>
    <xf numFmtId="164" fontId="6" fillId="0" borderId="45" xfId="0" applyNumberFormat="1" applyFont="1" applyBorder="1" applyAlignment="1">
      <alignment horizontal="center" vertical="center" wrapText="1"/>
    </xf>
    <xf numFmtId="164" fontId="6" fillId="0" borderId="46" xfId="0" applyNumberFormat="1" applyFont="1" applyBorder="1" applyAlignment="1">
      <alignment horizontal="center" vertical="center" wrapText="1"/>
    </xf>
    <xf numFmtId="164" fontId="6" fillId="0" borderId="47" xfId="0" applyNumberFormat="1" applyFont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164" fontId="8" fillId="0" borderId="44" xfId="0" applyNumberFormat="1" applyFont="1" applyBorder="1" applyAlignment="1">
      <alignment vertical="center" wrapText="1"/>
    </xf>
    <xf numFmtId="164" fontId="8" fillId="0" borderId="50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2" fontId="2" fillId="0" borderId="16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164" fontId="6" fillId="3" borderId="45" xfId="0" applyNumberFormat="1" applyFont="1" applyFill="1" applyBorder="1" applyAlignment="1">
      <alignment horizontal="center" vertical="center" wrapText="1"/>
    </xf>
    <xf numFmtId="166" fontId="0" fillId="0" borderId="0" xfId="0" applyNumberFormat="1" applyBorder="1"/>
    <xf numFmtId="2" fontId="2" fillId="0" borderId="14" xfId="0" applyNumberFormat="1" applyFont="1" applyBorder="1" applyAlignment="1">
      <alignment vertical="center" wrapText="1"/>
    </xf>
    <xf numFmtId="2" fontId="2" fillId="0" borderId="15" xfId="0" applyNumberFormat="1" applyFont="1" applyFill="1" applyBorder="1" applyAlignment="1">
      <alignment vertical="center" wrapText="1"/>
    </xf>
    <xf numFmtId="2" fontId="2" fillId="0" borderId="15" xfId="0" applyNumberFormat="1" applyFont="1" applyBorder="1" applyAlignment="1">
      <alignment vertical="center" wrapText="1"/>
    </xf>
    <xf numFmtId="2" fontId="2" fillId="0" borderId="10" xfId="0" applyNumberFormat="1" applyFont="1" applyBorder="1" applyAlignment="1">
      <alignment vertical="center" wrapText="1"/>
    </xf>
    <xf numFmtId="2" fontId="2" fillId="0" borderId="6" xfId="0" applyNumberFormat="1" applyFont="1" applyFill="1" applyBorder="1" applyAlignment="1">
      <alignment vertical="center" wrapText="1"/>
    </xf>
    <xf numFmtId="2" fontId="6" fillId="0" borderId="45" xfId="0" applyNumberFormat="1" applyFont="1" applyBorder="1" applyAlignment="1">
      <alignment horizontal="center" vertical="center" wrapText="1"/>
    </xf>
    <xf numFmtId="2" fontId="6" fillId="0" borderId="46" xfId="0" applyNumberFormat="1" applyFont="1" applyBorder="1" applyAlignment="1">
      <alignment horizontal="center" vertical="center" wrapText="1"/>
    </xf>
    <xf numFmtId="2" fontId="6" fillId="0" borderId="47" xfId="0" applyNumberFormat="1" applyFont="1" applyBorder="1" applyAlignment="1">
      <alignment horizontal="center" vertical="center" wrapText="1"/>
    </xf>
    <xf numFmtId="0" fontId="0" fillId="0" borderId="23" xfId="0" applyBorder="1"/>
    <xf numFmtId="0" fontId="14" fillId="0" borderId="23" xfId="6" applyFont="1" applyBorder="1" applyAlignment="1">
      <alignment horizontal="center" vertical="center" wrapText="1"/>
    </xf>
    <xf numFmtId="0" fontId="16" fillId="0" borderId="23" xfId="6" applyFont="1" applyBorder="1" applyAlignment="1">
      <alignment horizontal="center" textRotation="90" wrapText="1"/>
    </xf>
    <xf numFmtId="0" fontId="16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6" fillId="0" borderId="23" xfId="5" applyFont="1" applyBorder="1" applyAlignment="1">
      <alignment horizontal="center" vertical="top" textRotation="90"/>
    </xf>
    <xf numFmtId="0" fontId="10" fillId="0" borderId="0" xfId="0" applyFont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/>
    </xf>
    <xf numFmtId="0" fontId="6" fillId="0" borderId="63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50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62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44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</cellXfs>
  <cellStyles count="7">
    <cellStyle name="Normal" xfId="0" builtinId="0"/>
    <cellStyle name="Normal 7" xfId="6"/>
    <cellStyle name="Normal_2008الناتج بالمليون" xfId="5"/>
    <cellStyle name="عملة [0]_تعاون انعام66" xfId="1"/>
    <cellStyle name="عملة_تعاون انعام66" xfId="2"/>
    <cellStyle name="فاصلة [0]_تعاون انعام66" xfId="3"/>
    <cellStyle name="فاصلة_تعاون انعام6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ar-IQ" sz="1200" b="1"/>
              <a:t>الشكل</a:t>
            </a:r>
            <a:r>
              <a:rPr lang="ar-IQ" sz="1200" b="1" baseline="0"/>
              <a:t> (1) كمية النفط الخام المنتج (الف برميل) للفصول الثلاثة من عام </a:t>
            </a:r>
            <a:r>
              <a:rPr lang="en-GB" sz="1200" b="1" baseline="0"/>
              <a:t>2019</a:t>
            </a:r>
            <a:endParaRPr lang="ar-IQ" sz="1200" b="1" baseline="0"/>
          </a:p>
          <a:p>
            <a:pPr>
              <a:defRPr sz="1200" b="1"/>
            </a:pPr>
            <a:r>
              <a:rPr lang="en-US" sz="1200" b="1" baseline="0"/>
              <a:t>Figure(1) : Crude Oil Product (thousands barrels) for the three quarters 2019</a:t>
            </a:r>
            <a:endParaRPr lang="en-US" sz="1200" b="1"/>
          </a:p>
        </c:rich>
      </c:tx>
      <c:layout>
        <c:manualLayout>
          <c:xMode val="edge"/>
          <c:yMode val="edge"/>
          <c:x val="9.2408954420863582E-2"/>
          <c:y val="1.8200624330242804E-3"/>
        </c:manualLayout>
      </c:layout>
    </c:title>
    <c:plotArea>
      <c:layout>
        <c:manualLayout>
          <c:layoutTarget val="inner"/>
          <c:xMode val="edge"/>
          <c:yMode val="edge"/>
          <c:x val="1.0540184453227961E-2"/>
          <c:y val="0.20751580209777223"/>
          <c:w val="0.96135265700483163"/>
          <c:h val="0.67273388579236559"/>
        </c:manualLayout>
      </c:layout>
      <c:barChart>
        <c:barDir val="col"/>
        <c:grouping val="stack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5.5401662049861635E-3"/>
                  <c:y val="-0.1798816568047337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0.2177514792899409"/>
                </c:manualLayout>
              </c:layout>
              <c:showVal val="1"/>
            </c:dLbl>
            <c:dLbl>
              <c:idx val="2"/>
              <c:layout>
                <c:manualLayout>
                  <c:x val="9.2336103416435829E-3"/>
                  <c:y val="-0.34082840236686524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GB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'رسم النفط '!$A$5:$A$7</c:f>
              <c:strCache>
                <c:ptCount val="3"/>
                <c:pt idx="0">
                  <c:v>2019 الفصل الاول</c:v>
                </c:pt>
                <c:pt idx="1">
                  <c:v>2019 الفصل الثاني</c:v>
                </c:pt>
                <c:pt idx="2">
                  <c:v>2019 الفصل الثالث</c:v>
                </c:pt>
              </c:strCache>
            </c:strRef>
          </c:cat>
          <c:val>
            <c:numRef>
              <c:f>'رسم النفط '!$B$5:$B$7</c:f>
              <c:numCache>
                <c:formatCode>0.0</c:formatCode>
                <c:ptCount val="3"/>
                <c:pt idx="0">
                  <c:v>408585</c:v>
                </c:pt>
                <c:pt idx="1">
                  <c:v>415445</c:v>
                </c:pt>
                <c:pt idx="2">
                  <c:v>425970</c:v>
                </c:pt>
              </c:numCache>
            </c:numRef>
          </c:val>
        </c:ser>
        <c:dLbls>
          <c:showVal val="1"/>
        </c:dLbls>
        <c:gapWidth val="95"/>
        <c:overlap val="100"/>
        <c:axId val="63541632"/>
        <c:axId val="63543168"/>
      </c:barChart>
      <c:catAx>
        <c:axId val="63541632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543168"/>
        <c:crosses val="autoZero"/>
        <c:auto val="1"/>
        <c:lblAlgn val="ctr"/>
        <c:lblOffset val="100"/>
        <c:tickLblSkip val="1"/>
        <c:tickMarkSkip val="1"/>
      </c:catAx>
      <c:valAx>
        <c:axId val="63543168"/>
        <c:scaling>
          <c:orientation val="minMax"/>
        </c:scaling>
        <c:delete val="1"/>
        <c:axPos val="l"/>
        <c:numFmt formatCode="0.0" sourceLinked="1"/>
        <c:tickLblPos val="nextTo"/>
        <c:crossAx val="63541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88" r="0.75000000000001188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b="1"/>
            </a:pPr>
            <a:r>
              <a:rPr lang="ar-IQ" b="1"/>
              <a:t>الشكل (2) : المعدل الفصلي لسعر</a:t>
            </a:r>
            <a:r>
              <a:rPr lang="ar-IQ" b="1" baseline="0"/>
              <a:t> البرميل بالدولار ل</a:t>
            </a:r>
            <a:r>
              <a:rPr lang="ar-IQ" b="1"/>
              <a:t>لفصول الثلاثة من عام </a:t>
            </a:r>
            <a:r>
              <a:rPr lang="en-GB" b="1"/>
              <a:t>2019</a:t>
            </a:r>
            <a:endParaRPr lang="ar-IQ" b="1"/>
          </a:p>
          <a:p>
            <a:pPr>
              <a:defRPr b="1"/>
            </a:pPr>
            <a:r>
              <a:rPr lang="en-US" b="1"/>
              <a:t>Figure(2): Barrel Quartly Average price for</a:t>
            </a:r>
            <a:r>
              <a:rPr lang="en-US" b="1" baseline="0"/>
              <a:t> the three quarters 2019</a:t>
            </a:r>
            <a:endParaRPr lang="ar-IQ" b="1"/>
          </a:p>
        </c:rich>
      </c:tx>
      <c:layout>
        <c:manualLayout>
          <c:xMode val="edge"/>
          <c:yMode val="edge"/>
          <c:x val="0.13665481668579638"/>
          <c:y val="2.7874564459930411E-2"/>
        </c:manualLayout>
      </c:layout>
    </c:title>
    <c:plotArea>
      <c:layout>
        <c:manualLayout>
          <c:layoutTarget val="inner"/>
          <c:xMode val="edge"/>
          <c:yMode val="edge"/>
          <c:x val="2.047463936714751E-2"/>
          <c:y val="0.18188685603462681"/>
          <c:w val="0.95905072126570501"/>
          <c:h val="0.68945605126623877"/>
        </c:manualLayout>
      </c:layout>
      <c:barChart>
        <c:barDir val="col"/>
        <c:grouping val="stack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1.8613308515588692E-3"/>
                  <c:y val="-0.17536295779846647"/>
                </c:manualLayout>
              </c:layout>
              <c:showVal val="1"/>
            </c:dLbl>
            <c:dLbl>
              <c:idx val="1"/>
              <c:layout>
                <c:manualLayout>
                  <c:x val="-1.8613308515588658E-3"/>
                  <c:y val="-0.33887980355165526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0.3458803905384906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GB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'رسم النفط '!$A$5:$A$7</c:f>
              <c:strCache>
                <c:ptCount val="3"/>
                <c:pt idx="0">
                  <c:v>2019 الفصل الاول</c:v>
                </c:pt>
                <c:pt idx="1">
                  <c:v>2019 الفصل الثاني</c:v>
                </c:pt>
                <c:pt idx="2">
                  <c:v>2019 الفصل الثالث</c:v>
                </c:pt>
              </c:strCache>
            </c:strRef>
          </c:cat>
          <c:val>
            <c:numRef>
              <c:f>'رسم النفط '!$D$5:$D$7</c:f>
              <c:numCache>
                <c:formatCode>0.0</c:formatCode>
                <c:ptCount val="3"/>
                <c:pt idx="0">
                  <c:v>60.5</c:v>
                </c:pt>
                <c:pt idx="1">
                  <c:v>64.7</c:v>
                </c:pt>
                <c:pt idx="2">
                  <c:v>59</c:v>
                </c:pt>
              </c:numCache>
            </c:numRef>
          </c:val>
        </c:ser>
        <c:dLbls>
          <c:showVal val="1"/>
        </c:dLbls>
        <c:gapWidth val="95"/>
        <c:overlap val="100"/>
        <c:axId val="63567360"/>
        <c:axId val="63568896"/>
      </c:barChart>
      <c:catAx>
        <c:axId val="63567360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568896"/>
        <c:crosses val="autoZero"/>
        <c:auto val="1"/>
        <c:lblAlgn val="ctr"/>
        <c:lblOffset val="100"/>
        <c:tickLblSkip val="1"/>
        <c:tickMarkSkip val="1"/>
      </c:catAx>
      <c:valAx>
        <c:axId val="63568896"/>
        <c:scaling>
          <c:orientation val="minMax"/>
        </c:scaling>
        <c:delete val="1"/>
        <c:axPos val="l"/>
        <c:numFmt formatCode="0.0" sourceLinked="1"/>
        <c:tickLblPos val="nextTo"/>
        <c:crossAx val="63567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88" r="0.75000000000001188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9</xdr:row>
      <xdr:rowOff>76200</xdr:rowOff>
    </xdr:from>
    <xdr:to>
      <xdr:col>6</xdr:col>
      <xdr:colOff>1047750</xdr:colOff>
      <xdr:row>24</xdr:row>
      <xdr:rowOff>36513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484187</xdr:colOff>
      <xdr:row>26</xdr:row>
      <xdr:rowOff>133351</xdr:rowOff>
    </xdr:from>
    <xdr:to>
      <xdr:col>7</xdr:col>
      <xdr:colOff>4762</xdr:colOff>
      <xdr:row>46</xdr:row>
      <xdr:rowOff>55562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37"/>
  <sheetViews>
    <sheetView rightToLeft="1" tabSelected="1" view="pageBreakPreview" zoomScaleSheetLayoutView="100" workbookViewId="0">
      <selection activeCell="A7" sqref="A7"/>
    </sheetView>
  </sheetViews>
  <sheetFormatPr defaultRowHeight="15.75"/>
  <cols>
    <col min="1" max="1" width="95.7109375" style="29" customWidth="1"/>
    <col min="2" max="2" width="13.140625" style="29" customWidth="1"/>
    <col min="3" max="16384" width="9.140625" style="29"/>
  </cols>
  <sheetData>
    <row r="2" spans="1:4" ht="26.25">
      <c r="A2" s="143" t="s">
        <v>88</v>
      </c>
      <c r="B2" s="143"/>
    </row>
    <row r="3" spans="1:4" ht="19.5" customHeight="1">
      <c r="A3" s="28"/>
      <c r="B3" s="68"/>
    </row>
    <row r="4" spans="1:4" ht="53.25" customHeight="1">
      <c r="A4" s="71" t="s">
        <v>61</v>
      </c>
      <c r="B4" s="30" t="s">
        <v>62</v>
      </c>
    </row>
    <row r="5" spans="1:4" ht="53.25" customHeight="1">
      <c r="A5" s="31" t="s">
        <v>96</v>
      </c>
      <c r="B5" s="30">
        <v>1</v>
      </c>
    </row>
    <row r="6" spans="1:4" ht="53.25" customHeight="1">
      <c r="A6" s="31" t="s">
        <v>129</v>
      </c>
      <c r="B6" s="30">
        <v>2</v>
      </c>
    </row>
    <row r="7" spans="1:4" ht="53.25" customHeight="1">
      <c r="A7" s="31" t="s">
        <v>97</v>
      </c>
      <c r="B7" s="74" t="s">
        <v>98</v>
      </c>
    </row>
    <row r="8" spans="1:4" s="70" customFormat="1" ht="53.25" customHeight="1">
      <c r="A8" s="72" t="s">
        <v>89</v>
      </c>
      <c r="B8" s="73"/>
    </row>
    <row r="9" spans="1:4" ht="51.75" customHeight="1">
      <c r="A9" s="31" t="s">
        <v>123</v>
      </c>
      <c r="B9" s="30">
        <v>4</v>
      </c>
    </row>
    <row r="10" spans="1:4" ht="53.25" customHeight="1">
      <c r="A10" s="31" t="s">
        <v>125</v>
      </c>
      <c r="B10" s="30">
        <v>5</v>
      </c>
      <c r="D10" s="31"/>
    </row>
    <row r="11" spans="1:4" ht="53.25" customHeight="1">
      <c r="A11" s="31" t="s">
        <v>124</v>
      </c>
      <c r="B11" s="30">
        <v>6</v>
      </c>
    </row>
    <row r="12" spans="1:4" ht="42.75" customHeight="1">
      <c r="A12" s="31" t="s">
        <v>126</v>
      </c>
      <c r="B12" s="30">
        <v>7</v>
      </c>
    </row>
    <row r="13" spans="1:4" ht="26.25">
      <c r="A13" s="143" t="s">
        <v>90</v>
      </c>
      <c r="B13" s="143"/>
    </row>
    <row r="14" spans="1:4">
      <c r="A14" s="70"/>
      <c r="B14" s="70"/>
    </row>
    <row r="15" spans="1:4" ht="35.25" customHeight="1">
      <c r="A15" s="31" t="s">
        <v>127</v>
      </c>
      <c r="B15" s="30">
        <v>7</v>
      </c>
    </row>
    <row r="16" spans="1:4" ht="35.25" customHeight="1">
      <c r="A16" s="31" t="s">
        <v>128</v>
      </c>
      <c r="B16" s="30">
        <v>7</v>
      </c>
    </row>
    <row r="37" spans="1:1">
      <c r="A37" s="109"/>
    </row>
  </sheetData>
  <mergeCells count="2">
    <mergeCell ref="A2:B2"/>
    <mergeCell ref="A13:B13"/>
  </mergeCells>
  <phoneticPr fontId="11" type="noConversion"/>
  <printOptions horizontalCentered="1"/>
  <pageMargins left="0.75" right="0.75" top="1" bottom="1" header="0.5" footer="0.5"/>
  <pageSetup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8"/>
  <sheetViews>
    <sheetView rightToLeft="1" view="pageBreakPreview" topLeftCell="D1" zoomScaleSheetLayoutView="100" workbookViewId="0">
      <selection activeCell="C20" sqref="C20:E23"/>
    </sheetView>
  </sheetViews>
  <sheetFormatPr defaultRowHeight="12.75"/>
  <cols>
    <col min="1" max="1" width="4.28515625" customWidth="1"/>
    <col min="2" max="2" width="4.5703125" customWidth="1"/>
    <col min="3" max="3" width="21.28515625" customWidth="1"/>
    <col min="4" max="6" width="17.28515625" customWidth="1"/>
    <col min="7" max="9" width="18.5703125" customWidth="1"/>
    <col min="10" max="10" width="22.7109375" customWidth="1"/>
    <col min="12" max="12" width="10.5703125" bestFit="1" customWidth="1"/>
  </cols>
  <sheetData>
    <row r="1" spans="1:12" ht="27.75" customHeight="1">
      <c r="A1" s="144" t="s">
        <v>130</v>
      </c>
      <c r="C1" s="145" t="s">
        <v>111</v>
      </c>
      <c r="D1" s="145"/>
      <c r="E1" s="145"/>
      <c r="F1" s="145"/>
      <c r="G1" s="145"/>
      <c r="H1" s="145"/>
      <c r="I1" s="145"/>
      <c r="J1" s="145"/>
    </row>
    <row r="2" spans="1:12" ht="35.25" customHeight="1" thickBot="1">
      <c r="A2" s="144"/>
      <c r="C2" s="146" t="s">
        <v>112</v>
      </c>
      <c r="D2" s="146"/>
      <c r="E2" s="146"/>
      <c r="F2" s="146"/>
      <c r="G2" s="146"/>
      <c r="H2" s="146"/>
      <c r="I2" s="146"/>
      <c r="J2" s="146"/>
    </row>
    <row r="3" spans="1:12" ht="37.5" customHeight="1" thickTop="1">
      <c r="A3" s="144"/>
      <c r="C3" s="153" t="s">
        <v>63</v>
      </c>
      <c r="D3" s="148" t="s">
        <v>64</v>
      </c>
      <c r="E3" s="148"/>
      <c r="F3" s="149"/>
      <c r="G3" s="147" t="s">
        <v>86</v>
      </c>
      <c r="H3" s="148"/>
      <c r="I3" s="149"/>
      <c r="J3" s="156" t="s">
        <v>65</v>
      </c>
    </row>
    <row r="4" spans="1:12" ht="36" customHeight="1">
      <c r="A4" s="144"/>
      <c r="C4" s="154"/>
      <c r="D4" s="151" t="s">
        <v>66</v>
      </c>
      <c r="E4" s="151"/>
      <c r="F4" s="152"/>
      <c r="G4" s="150" t="s">
        <v>87</v>
      </c>
      <c r="H4" s="151"/>
      <c r="I4" s="152"/>
      <c r="J4" s="157"/>
    </row>
    <row r="5" spans="1:12" ht="36" customHeight="1">
      <c r="A5" s="144"/>
      <c r="C5" s="154"/>
      <c r="D5" s="32" t="s">
        <v>67</v>
      </c>
      <c r="E5" s="33" t="s">
        <v>68</v>
      </c>
      <c r="F5" s="34" t="s">
        <v>69</v>
      </c>
      <c r="G5" s="35" t="s">
        <v>67</v>
      </c>
      <c r="H5" s="36" t="s">
        <v>70</v>
      </c>
      <c r="I5" s="37" t="s">
        <v>69</v>
      </c>
      <c r="J5" s="157"/>
      <c r="K5" t="s">
        <v>71</v>
      </c>
    </row>
    <row r="6" spans="1:12" ht="36" customHeight="1" thickBot="1">
      <c r="A6" s="144"/>
      <c r="C6" s="155"/>
      <c r="D6" s="38" t="s">
        <v>72</v>
      </c>
      <c r="E6" s="39" t="s">
        <v>73</v>
      </c>
      <c r="F6" s="40" t="s">
        <v>74</v>
      </c>
      <c r="G6" s="41" t="s">
        <v>72</v>
      </c>
      <c r="H6" s="42" t="s">
        <v>73</v>
      </c>
      <c r="I6" s="43" t="s">
        <v>74</v>
      </c>
      <c r="J6" s="158"/>
    </row>
    <row r="7" spans="1:12" ht="40.5" customHeight="1">
      <c r="A7" s="144"/>
      <c r="C7" s="44" t="s">
        <v>113</v>
      </c>
      <c r="D7" s="75">
        <v>27618120.199999999</v>
      </c>
      <c r="E7" s="75">
        <f>F7-D7</f>
        <v>33608809.799999997</v>
      </c>
      <c r="F7" s="76">
        <v>61226929.999999993</v>
      </c>
      <c r="G7" s="77">
        <v>32461028.899999999</v>
      </c>
      <c r="H7" s="77">
        <f>I7-G7</f>
        <v>17213841.799999997</v>
      </c>
      <c r="I7" s="105">
        <v>49674870.699999996</v>
      </c>
      <c r="J7" s="45" t="s">
        <v>117</v>
      </c>
      <c r="L7" s="46"/>
    </row>
    <row r="8" spans="1:12" ht="40.5" customHeight="1">
      <c r="A8" s="144"/>
      <c r="C8" s="47" t="s">
        <v>114</v>
      </c>
      <c r="D8" s="78">
        <v>30157369</v>
      </c>
      <c r="E8" s="75">
        <f>F8-D8</f>
        <v>37969464.100000009</v>
      </c>
      <c r="F8" s="76">
        <v>68126833.100000009</v>
      </c>
      <c r="G8" s="75">
        <v>33012866.399999999</v>
      </c>
      <c r="H8" s="79">
        <f>I8-G8</f>
        <v>19458954.800000004</v>
      </c>
      <c r="I8" s="106">
        <v>52471821.200000003</v>
      </c>
      <c r="J8" s="45" t="s">
        <v>118</v>
      </c>
      <c r="K8" s="113">
        <v>4</v>
      </c>
    </row>
    <row r="9" spans="1:12" ht="40.5" customHeight="1">
      <c r="A9" s="144"/>
      <c r="C9" s="47" t="s">
        <v>115</v>
      </c>
      <c r="D9" s="78">
        <v>28028180.199999999</v>
      </c>
      <c r="E9" s="79">
        <f>F9-D9</f>
        <v>40820922.299999997</v>
      </c>
      <c r="F9" s="76">
        <v>68849102.5</v>
      </c>
      <c r="G9" s="80">
        <v>33838188.100000001</v>
      </c>
      <c r="H9" s="81">
        <f>I9-G9</f>
        <v>20483973.399999999</v>
      </c>
      <c r="I9" s="107">
        <v>54322161.5</v>
      </c>
      <c r="J9" s="45" t="s">
        <v>119</v>
      </c>
    </row>
    <row r="10" spans="1:12" ht="45.75" customHeight="1">
      <c r="A10" s="139"/>
      <c r="C10" s="47" t="s">
        <v>93</v>
      </c>
      <c r="D10" s="78">
        <v>32727897.5</v>
      </c>
      <c r="E10" s="79">
        <f>F10-D10</f>
        <v>37411850.600000009</v>
      </c>
      <c r="F10" s="76">
        <v>70139748.100000009</v>
      </c>
      <c r="G10" s="80">
        <v>32594654</v>
      </c>
      <c r="H10" s="81">
        <f>I10-G10</f>
        <v>19612483.899999999</v>
      </c>
      <c r="I10" s="107">
        <v>52207137.899999999</v>
      </c>
      <c r="J10" s="45" t="s">
        <v>94</v>
      </c>
    </row>
    <row r="11" spans="1:12" ht="57" customHeight="1">
      <c r="A11" s="139"/>
      <c r="C11" s="47" t="s">
        <v>116</v>
      </c>
      <c r="D11" s="78">
        <f>((D9/D8)-1)*100</f>
        <v>-7.0602604623765437</v>
      </c>
      <c r="E11" s="79">
        <f>((E9/E8)-1)*100</f>
        <v>7.5098721237943034</v>
      </c>
      <c r="F11" s="76">
        <f t="shared" ref="F11:H11" si="0">((F9/F8)-1)*100</f>
        <v>1.0601834360035589</v>
      </c>
      <c r="G11" s="80">
        <f t="shared" si="0"/>
        <v>2.5000001211648915</v>
      </c>
      <c r="H11" s="81">
        <f t="shared" si="0"/>
        <v>5.267593303623852</v>
      </c>
      <c r="I11" s="107">
        <f>((I9/I8)-1)*100</f>
        <v>3.5263504442647253</v>
      </c>
      <c r="J11" s="45" t="s">
        <v>120</v>
      </c>
    </row>
    <row r="12" spans="1:12" ht="48" thickBot="1">
      <c r="A12" s="139"/>
      <c r="C12" s="48" t="s">
        <v>121</v>
      </c>
      <c r="D12" s="82">
        <f>((D9/D10)-1)*100</f>
        <v>-14.359973169678863</v>
      </c>
      <c r="E12" s="83">
        <f>((E9/E10)-1)*100</f>
        <v>9.1122776481952208</v>
      </c>
      <c r="F12" s="104">
        <f>((F9/F10)-1)*100</f>
        <v>-1.8401058386464442</v>
      </c>
      <c r="G12" s="83">
        <f t="shared" ref="G12:H12" si="1">((G9/G10)-1)*100</f>
        <v>3.815147416505793</v>
      </c>
      <c r="H12" s="84">
        <f t="shared" si="1"/>
        <v>4.44354475671489</v>
      </c>
      <c r="I12" s="108">
        <f>((I9/I10)-1)*100</f>
        <v>4.0512153798800687</v>
      </c>
      <c r="J12" s="49" t="s">
        <v>122</v>
      </c>
    </row>
    <row r="13" spans="1:12" ht="18.75" thickTop="1">
      <c r="A13" s="139"/>
      <c r="C13" s="50"/>
      <c r="D13" s="51"/>
      <c r="E13" s="51"/>
      <c r="G13" s="51"/>
      <c r="H13" s="51"/>
      <c r="I13" s="51"/>
      <c r="J13" s="4"/>
    </row>
    <row r="14" spans="1:12">
      <c r="A14" s="140">
        <v>4</v>
      </c>
    </row>
    <row r="28" spans="3:3" ht="15.75">
      <c r="C28" s="112" t="s">
        <v>91</v>
      </c>
    </row>
  </sheetData>
  <mergeCells count="9">
    <mergeCell ref="A1:A9"/>
    <mergeCell ref="C1:J1"/>
    <mergeCell ref="C2:J2"/>
    <mergeCell ref="G3:I3"/>
    <mergeCell ref="G4:I4"/>
    <mergeCell ref="D3:F3"/>
    <mergeCell ref="D4:F4"/>
    <mergeCell ref="C3:C6"/>
    <mergeCell ref="J3:J6"/>
  </mergeCells>
  <phoneticPr fontId="0" type="noConversion"/>
  <printOptions horizontalCentered="1" verticalCentered="1"/>
  <pageMargins left="0.39370078740157499" right="0.31496062992126" top="0.78740157480314998" bottom="0.70866141732283505" header="0.511811023622047" footer="0.511811023622047"/>
  <pageSetup paperSize="9" scale="82" orientation="landscape" r:id="rId1"/>
  <headerFooter alignWithMargins="0">
    <oddFooter>&amp;C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30"/>
  <sheetViews>
    <sheetView rightToLeft="1" view="pageBreakPreview" zoomScaleSheetLayoutView="100" workbookViewId="0">
      <selection activeCell="M1" sqref="M1:M1048576"/>
    </sheetView>
  </sheetViews>
  <sheetFormatPr defaultRowHeight="12.75"/>
  <cols>
    <col min="1" max="1" width="4.28515625" customWidth="1"/>
    <col min="2" max="2" width="4.5703125" customWidth="1"/>
    <col min="3" max="3" width="5.85546875" style="1" customWidth="1"/>
    <col min="4" max="4" width="16.5703125" style="1" customWidth="1"/>
    <col min="5" max="10" width="13.85546875" style="1" customWidth="1"/>
    <col min="11" max="11" width="28.42578125" style="1" customWidth="1"/>
    <col min="12" max="12" width="4.85546875" style="1" customWidth="1"/>
    <col min="13" max="14" width="10.28515625" style="1" customWidth="1"/>
    <col min="15" max="16384" width="9.140625" style="1"/>
  </cols>
  <sheetData>
    <row r="1" spans="1:16" ht="25.5" customHeight="1">
      <c r="A1" s="144" t="s">
        <v>130</v>
      </c>
      <c r="C1" s="159" t="s">
        <v>109</v>
      </c>
      <c r="D1" s="159"/>
      <c r="E1" s="159"/>
      <c r="F1" s="159"/>
      <c r="G1" s="159"/>
      <c r="H1" s="159"/>
      <c r="I1" s="159"/>
      <c r="J1" s="159"/>
      <c r="K1" s="159"/>
      <c r="L1" s="159"/>
    </row>
    <row r="2" spans="1:16" ht="37.5" customHeight="1" thickBot="1">
      <c r="A2" s="144"/>
      <c r="C2" s="161" t="s">
        <v>110</v>
      </c>
      <c r="D2" s="161"/>
      <c r="E2" s="161"/>
      <c r="F2" s="161"/>
      <c r="G2" s="161"/>
      <c r="H2" s="161"/>
      <c r="I2" s="161"/>
      <c r="J2" s="161"/>
      <c r="K2" s="161"/>
      <c r="L2" s="161"/>
    </row>
    <row r="3" spans="1:16" ht="20.25" customHeight="1" thickTop="1" thickBot="1">
      <c r="A3" s="144"/>
      <c r="C3" s="177" t="s">
        <v>0</v>
      </c>
      <c r="D3" s="174" t="s">
        <v>1</v>
      </c>
      <c r="E3" s="163" t="s">
        <v>49</v>
      </c>
      <c r="F3" s="164"/>
      <c r="G3" s="163" t="s">
        <v>50</v>
      </c>
      <c r="H3" s="164"/>
      <c r="I3" s="163" t="s">
        <v>60</v>
      </c>
      <c r="J3" s="164"/>
      <c r="K3" s="165" t="s">
        <v>2</v>
      </c>
      <c r="L3" s="165" t="s">
        <v>3</v>
      </c>
    </row>
    <row r="4" spans="1:16" ht="30.75" customHeight="1" thickTop="1">
      <c r="A4" s="144"/>
      <c r="C4" s="178"/>
      <c r="D4" s="175"/>
      <c r="E4" s="21" t="s">
        <v>54</v>
      </c>
      <c r="F4" s="21" t="s">
        <v>57</v>
      </c>
      <c r="G4" s="21" t="s">
        <v>54</v>
      </c>
      <c r="H4" s="21" t="s">
        <v>57</v>
      </c>
      <c r="I4" s="21" t="s">
        <v>54</v>
      </c>
      <c r="J4" s="21" t="s">
        <v>57</v>
      </c>
      <c r="K4" s="166"/>
      <c r="L4" s="166"/>
    </row>
    <row r="5" spans="1:16" ht="21.75" customHeight="1" thickBot="1">
      <c r="A5" s="144"/>
      <c r="C5" s="179"/>
      <c r="D5" s="176"/>
      <c r="E5" s="20" t="s">
        <v>55</v>
      </c>
      <c r="F5" s="20" t="s">
        <v>56</v>
      </c>
      <c r="G5" s="20" t="s">
        <v>55</v>
      </c>
      <c r="H5" s="20" t="s">
        <v>56</v>
      </c>
      <c r="I5" s="20" t="s">
        <v>55</v>
      </c>
      <c r="J5" s="20" t="s">
        <v>56</v>
      </c>
      <c r="K5" s="167"/>
      <c r="L5" s="167"/>
    </row>
    <row r="6" spans="1:16" ht="24.75" customHeight="1">
      <c r="A6" s="144"/>
      <c r="C6" s="12">
        <v>1</v>
      </c>
      <c r="D6" s="22" t="s">
        <v>51</v>
      </c>
      <c r="E6" s="92">
        <v>1076175.3999999999</v>
      </c>
      <c r="F6" s="130">
        <v>1.76</v>
      </c>
      <c r="G6" s="119">
        <v>2338057.4</v>
      </c>
      <c r="H6" s="130">
        <v>3.43</v>
      </c>
      <c r="I6" s="92">
        <v>1790474.2</v>
      </c>
      <c r="J6" s="130">
        <v>2.6</v>
      </c>
      <c r="K6" s="10" t="s">
        <v>4</v>
      </c>
      <c r="L6" s="7">
        <v>1</v>
      </c>
      <c r="M6" s="129"/>
      <c r="O6" s="129"/>
      <c r="P6" s="129"/>
    </row>
    <row r="7" spans="1:16" ht="19.5" customHeight="1">
      <c r="A7" s="144"/>
      <c r="C7" s="15">
        <v>2</v>
      </c>
      <c r="D7" s="23" t="s">
        <v>5</v>
      </c>
      <c r="E7" s="93">
        <f t="shared" ref="E7:I7" si="0">E8+E9</f>
        <v>27666398.399999999</v>
      </c>
      <c r="F7" s="134">
        <f>F8+F9</f>
        <v>45.19</v>
      </c>
      <c r="G7" s="120">
        <f t="shared" si="0"/>
        <v>30219536.199999999</v>
      </c>
      <c r="H7" s="134">
        <f>H8+H9</f>
        <v>44.360000000000007</v>
      </c>
      <c r="I7" s="93">
        <f t="shared" si="0"/>
        <v>28187381.300000001</v>
      </c>
      <c r="J7" s="134">
        <f>J8+J9</f>
        <v>40.94</v>
      </c>
      <c r="K7" s="11" t="s">
        <v>6</v>
      </c>
      <c r="L7" s="15">
        <v>2</v>
      </c>
      <c r="M7" s="129"/>
      <c r="O7" s="129"/>
      <c r="P7" s="129"/>
    </row>
    <row r="8" spans="1:16" ht="18.75" customHeight="1">
      <c r="A8" s="144"/>
      <c r="C8" s="2" t="s">
        <v>7</v>
      </c>
      <c r="D8" s="23" t="s">
        <v>8</v>
      </c>
      <c r="E8" s="94">
        <v>27618120.199999999</v>
      </c>
      <c r="F8" s="132">
        <v>45.11</v>
      </c>
      <c r="G8" s="120">
        <v>30157369</v>
      </c>
      <c r="H8" s="132">
        <v>44.27</v>
      </c>
      <c r="I8" s="94">
        <v>28028180.199999999</v>
      </c>
      <c r="J8" s="132">
        <v>40.71</v>
      </c>
      <c r="K8" s="11" t="s">
        <v>9</v>
      </c>
      <c r="L8" s="2" t="s">
        <v>7</v>
      </c>
      <c r="M8" s="129"/>
      <c r="O8" s="129"/>
      <c r="P8" s="129"/>
    </row>
    <row r="9" spans="1:16" ht="18" customHeight="1">
      <c r="A9" s="144"/>
      <c r="C9" s="2" t="s">
        <v>10</v>
      </c>
      <c r="D9" s="23" t="s">
        <v>11</v>
      </c>
      <c r="E9" s="94">
        <v>48278.2</v>
      </c>
      <c r="F9" s="132">
        <v>0.08</v>
      </c>
      <c r="G9" s="120">
        <v>62167.199999999997</v>
      </c>
      <c r="H9" s="132">
        <v>0.09</v>
      </c>
      <c r="I9" s="94">
        <v>159201.1</v>
      </c>
      <c r="J9" s="132">
        <v>0.23</v>
      </c>
      <c r="K9" s="11" t="s">
        <v>12</v>
      </c>
      <c r="L9" s="2" t="s">
        <v>10</v>
      </c>
      <c r="M9" s="129"/>
      <c r="O9" s="129"/>
      <c r="P9" s="129"/>
    </row>
    <row r="10" spans="1:16" ht="18.75" customHeight="1">
      <c r="A10" s="139"/>
      <c r="C10" s="15">
        <v>3</v>
      </c>
      <c r="D10" s="23" t="s">
        <v>14</v>
      </c>
      <c r="E10" s="94">
        <v>996832.5</v>
      </c>
      <c r="F10" s="132">
        <v>1.63</v>
      </c>
      <c r="G10" s="120">
        <v>1072463.8</v>
      </c>
      <c r="H10" s="132">
        <v>1.57</v>
      </c>
      <c r="I10" s="94">
        <v>1097555.6000000001</v>
      </c>
      <c r="J10" s="132">
        <v>1.59</v>
      </c>
      <c r="K10" s="11" t="s">
        <v>15</v>
      </c>
      <c r="L10" s="2" t="s">
        <v>13</v>
      </c>
      <c r="M10" s="129"/>
      <c r="O10" s="129"/>
      <c r="P10" s="129"/>
    </row>
    <row r="11" spans="1:16" ht="20.25" customHeight="1">
      <c r="A11" s="139"/>
      <c r="C11" s="2" t="s">
        <v>16</v>
      </c>
      <c r="D11" s="23" t="s">
        <v>17</v>
      </c>
      <c r="E11" s="94">
        <v>1675715.3</v>
      </c>
      <c r="F11" s="132">
        <v>2.74</v>
      </c>
      <c r="G11" s="121">
        <v>1876801.1</v>
      </c>
      <c r="H11" s="132">
        <v>2.76</v>
      </c>
      <c r="I11" s="94">
        <v>2379783.7999999998</v>
      </c>
      <c r="J11" s="132">
        <v>3.46</v>
      </c>
      <c r="K11" s="11" t="s">
        <v>18</v>
      </c>
      <c r="L11" s="2" t="s">
        <v>16</v>
      </c>
      <c r="M11" s="129"/>
      <c r="O11" s="129"/>
      <c r="P11" s="129"/>
    </row>
    <row r="12" spans="1:16" ht="21.75" customHeight="1">
      <c r="A12" s="139"/>
      <c r="C12" s="2" t="s">
        <v>19</v>
      </c>
      <c r="D12" s="23" t="s">
        <v>20</v>
      </c>
      <c r="E12" s="94">
        <v>1557361.4</v>
      </c>
      <c r="F12" s="132">
        <v>2.54</v>
      </c>
      <c r="G12" s="121">
        <v>2005393.8</v>
      </c>
      <c r="H12" s="132">
        <v>2.94</v>
      </c>
      <c r="I12" s="94">
        <v>5135520.7</v>
      </c>
      <c r="J12" s="132">
        <v>7.46</v>
      </c>
      <c r="K12" s="11" t="s">
        <v>21</v>
      </c>
      <c r="L12" s="2" t="s">
        <v>19</v>
      </c>
      <c r="M12" s="129"/>
      <c r="O12" s="129"/>
      <c r="P12" s="129"/>
    </row>
    <row r="13" spans="1:16" ht="27" customHeight="1">
      <c r="A13" s="139"/>
      <c r="C13" s="2" t="s">
        <v>22</v>
      </c>
      <c r="D13" s="23" t="s">
        <v>95</v>
      </c>
      <c r="E13" s="94">
        <v>6423868.2999999998</v>
      </c>
      <c r="F13" s="132">
        <v>10.49</v>
      </c>
      <c r="G13" s="120">
        <v>7147799.2000000002</v>
      </c>
      <c r="H13" s="132">
        <v>10.49</v>
      </c>
      <c r="I13" s="94">
        <v>7223579</v>
      </c>
      <c r="J13" s="132">
        <v>10.49</v>
      </c>
      <c r="K13" s="13" t="s">
        <v>23</v>
      </c>
      <c r="L13" s="2" t="s">
        <v>22</v>
      </c>
      <c r="M13" s="129"/>
      <c r="O13" s="129"/>
      <c r="P13" s="129"/>
    </row>
    <row r="14" spans="1:16" ht="25.5" customHeight="1">
      <c r="A14" s="140"/>
      <c r="C14" s="2" t="s">
        <v>24</v>
      </c>
      <c r="D14" s="24" t="s">
        <v>25</v>
      </c>
      <c r="E14" s="94">
        <v>4964629.2</v>
      </c>
      <c r="F14" s="132">
        <v>8.11</v>
      </c>
      <c r="G14" s="120">
        <v>4919983.5</v>
      </c>
      <c r="H14" s="132">
        <v>7.22</v>
      </c>
      <c r="I14" s="94">
        <v>4892293.7</v>
      </c>
      <c r="J14" s="132">
        <v>7.11</v>
      </c>
      <c r="K14" s="13" t="s">
        <v>26</v>
      </c>
      <c r="L14" s="2" t="s">
        <v>24</v>
      </c>
      <c r="M14" s="129"/>
      <c r="O14" s="129"/>
      <c r="P14" s="129"/>
    </row>
    <row r="15" spans="1:16" ht="27.75" customHeight="1">
      <c r="A15" s="138"/>
      <c r="C15" s="2" t="s">
        <v>27</v>
      </c>
      <c r="D15" s="24" t="s">
        <v>28</v>
      </c>
      <c r="E15" s="93">
        <f t="shared" ref="E15:I15" si="1">E16+E17</f>
        <v>4849401.7</v>
      </c>
      <c r="F15" s="134">
        <f>F16+F17</f>
        <v>7.92</v>
      </c>
      <c r="G15" s="120">
        <f t="shared" si="1"/>
        <v>4997282.5999999996</v>
      </c>
      <c r="H15" s="134">
        <f>H16+H17</f>
        <v>7.34</v>
      </c>
      <c r="I15" s="93">
        <f t="shared" si="1"/>
        <v>5040558.9000000004</v>
      </c>
      <c r="J15" s="134">
        <f>J16+J17</f>
        <v>7.32</v>
      </c>
      <c r="K15" s="13" t="s">
        <v>29</v>
      </c>
      <c r="L15" s="2" t="s">
        <v>27</v>
      </c>
      <c r="M15" s="129"/>
      <c r="O15" s="129"/>
      <c r="P15" s="129"/>
    </row>
    <row r="16" spans="1:16" ht="20.25" customHeight="1">
      <c r="A16" s="138"/>
      <c r="C16" s="2" t="s">
        <v>30</v>
      </c>
      <c r="D16" s="24" t="s">
        <v>31</v>
      </c>
      <c r="E16" s="94">
        <v>1107044.1000000001</v>
      </c>
      <c r="F16" s="132">
        <v>1.81</v>
      </c>
      <c r="G16" s="120">
        <v>1231801.3</v>
      </c>
      <c r="H16" s="132">
        <v>1.81</v>
      </c>
      <c r="I16" s="94">
        <v>1244860.6000000001</v>
      </c>
      <c r="J16" s="132">
        <v>1.81</v>
      </c>
      <c r="K16" s="11" t="s">
        <v>32</v>
      </c>
      <c r="L16" s="2" t="s">
        <v>30</v>
      </c>
      <c r="M16" s="129"/>
      <c r="O16" s="129"/>
      <c r="P16" s="129"/>
    </row>
    <row r="17" spans="1:16" ht="19.5" customHeight="1">
      <c r="A17" s="138"/>
      <c r="C17" s="2" t="s">
        <v>33</v>
      </c>
      <c r="D17" s="24" t="s">
        <v>34</v>
      </c>
      <c r="E17" s="94">
        <v>3742357.6</v>
      </c>
      <c r="F17" s="132">
        <v>6.11</v>
      </c>
      <c r="G17" s="120">
        <v>3765481.3</v>
      </c>
      <c r="H17" s="132">
        <v>5.53</v>
      </c>
      <c r="I17" s="94">
        <v>3795698.3</v>
      </c>
      <c r="J17" s="132">
        <v>5.51</v>
      </c>
      <c r="K17" s="11" t="s">
        <v>35</v>
      </c>
      <c r="L17" s="2" t="s">
        <v>33</v>
      </c>
      <c r="M17" s="129"/>
      <c r="O17" s="129"/>
      <c r="P17" s="129"/>
    </row>
    <row r="18" spans="1:16" ht="27.75" customHeight="1">
      <c r="A18" s="138"/>
      <c r="C18" s="2" t="s">
        <v>36</v>
      </c>
      <c r="D18" s="24" t="s">
        <v>37</v>
      </c>
      <c r="E18" s="93">
        <f t="shared" ref="E18:I18" si="2">E19+E20</f>
        <v>12016547.800000001</v>
      </c>
      <c r="F18" s="134">
        <f>F19+F20</f>
        <v>19.62</v>
      </c>
      <c r="G18" s="121">
        <f t="shared" si="2"/>
        <v>13549515.5</v>
      </c>
      <c r="H18" s="132">
        <f>H19+H20</f>
        <v>19.89</v>
      </c>
      <c r="I18" s="93">
        <f t="shared" si="2"/>
        <v>13101955.300000001</v>
      </c>
      <c r="J18" s="134">
        <f>J19+J20</f>
        <v>19.03</v>
      </c>
      <c r="K18" s="11" t="s">
        <v>38</v>
      </c>
      <c r="L18" s="2" t="s">
        <v>36</v>
      </c>
      <c r="M18" s="129"/>
      <c r="O18" s="129"/>
      <c r="P18" s="129"/>
    </row>
    <row r="19" spans="1:16" ht="16.5" customHeight="1">
      <c r="A19" s="138"/>
      <c r="C19" s="2" t="s">
        <v>39</v>
      </c>
      <c r="D19" s="23" t="s">
        <v>52</v>
      </c>
      <c r="E19" s="94">
        <v>10145130.5</v>
      </c>
      <c r="F19" s="132">
        <v>16.57</v>
      </c>
      <c r="G19" s="121">
        <v>11659534.199999999</v>
      </c>
      <c r="H19" s="132">
        <v>17.11</v>
      </c>
      <c r="I19" s="94">
        <v>11219607.9</v>
      </c>
      <c r="J19" s="132">
        <v>16.3</v>
      </c>
      <c r="K19" s="11" t="s">
        <v>53</v>
      </c>
      <c r="L19" s="2" t="s">
        <v>39</v>
      </c>
      <c r="M19" s="129"/>
      <c r="O19" s="129"/>
      <c r="P19" s="129"/>
    </row>
    <row r="20" spans="1:16" ht="15.75" customHeight="1" thickBot="1">
      <c r="A20" s="138"/>
      <c r="C20" s="16" t="s">
        <v>40</v>
      </c>
      <c r="D20" s="25" t="s">
        <v>41</v>
      </c>
      <c r="E20" s="95">
        <v>1871417.3</v>
      </c>
      <c r="F20" s="133">
        <v>3.05</v>
      </c>
      <c r="G20" s="122">
        <v>1889981.3</v>
      </c>
      <c r="H20" s="133">
        <v>2.78</v>
      </c>
      <c r="I20" s="95">
        <v>1882347.4</v>
      </c>
      <c r="J20" s="133">
        <v>2.73</v>
      </c>
      <c r="K20" s="8" t="s">
        <v>42</v>
      </c>
      <c r="L20" s="9" t="s">
        <v>40</v>
      </c>
      <c r="M20" s="129"/>
      <c r="O20" s="129"/>
      <c r="P20" s="129"/>
    </row>
    <row r="21" spans="1:16" ht="16.5" customHeight="1">
      <c r="A21" s="138"/>
      <c r="C21" s="170" t="s">
        <v>43</v>
      </c>
      <c r="D21" s="171"/>
      <c r="E21" s="96">
        <f t="shared" ref="E21:J21" si="3">E20+E19+E17+E16+E14+E13+E12+E11+E10+E9+E8+E6</f>
        <v>61226929.999999993</v>
      </c>
      <c r="F21" s="126">
        <f t="shared" si="3"/>
        <v>100.00000000000001</v>
      </c>
      <c r="G21" s="96">
        <f t="shared" si="3"/>
        <v>68126833.100000009</v>
      </c>
      <c r="H21" s="126">
        <f t="shared" si="3"/>
        <v>100.00000000000001</v>
      </c>
      <c r="I21" s="96">
        <f t="shared" si="3"/>
        <v>68849102.5</v>
      </c>
      <c r="J21" s="126">
        <f t="shared" si="3"/>
        <v>100</v>
      </c>
      <c r="K21" s="162" t="s">
        <v>44</v>
      </c>
      <c r="L21" s="162"/>
      <c r="M21" s="129"/>
      <c r="O21" s="129"/>
      <c r="P21" s="129"/>
    </row>
    <row r="22" spans="1:16" ht="18.75" customHeight="1">
      <c r="A22" s="138"/>
      <c r="C22" s="172" t="s">
        <v>45</v>
      </c>
      <c r="D22" s="173"/>
      <c r="E22" s="98">
        <v>794857.7</v>
      </c>
      <c r="F22" s="97"/>
      <c r="G22" s="123">
        <v>884433.3</v>
      </c>
      <c r="H22" s="97"/>
      <c r="I22" s="98">
        <v>893809.9</v>
      </c>
      <c r="J22" s="97"/>
      <c r="K22" s="160" t="s">
        <v>46</v>
      </c>
      <c r="L22" s="160"/>
      <c r="O22" s="129"/>
      <c r="P22" s="129"/>
    </row>
    <row r="23" spans="1:16" ht="18" customHeight="1" thickBot="1">
      <c r="A23" s="140">
        <v>5</v>
      </c>
      <c r="C23" s="168" t="s">
        <v>47</v>
      </c>
      <c r="D23" s="169"/>
      <c r="E23" s="99">
        <f>E21-E22</f>
        <v>60432072.29999999</v>
      </c>
      <c r="F23" s="100"/>
      <c r="G23" s="124">
        <f>G21-G22</f>
        <v>67242399.800000012</v>
      </c>
      <c r="H23" s="100"/>
      <c r="I23" s="99">
        <f>I21-I22</f>
        <v>67955292.599999994</v>
      </c>
      <c r="J23" s="100"/>
      <c r="K23" s="180" t="s">
        <v>48</v>
      </c>
      <c r="L23" s="180"/>
      <c r="O23" s="129"/>
      <c r="P23" s="129"/>
    </row>
    <row r="24" spans="1:16" ht="16.5" thickTop="1" thickBot="1">
      <c r="E24" s="26"/>
      <c r="G24" s="115"/>
    </row>
    <row r="25" spans="1:16" ht="16.5" thickTop="1" thickBot="1">
      <c r="E25" s="26"/>
      <c r="F25" s="26"/>
      <c r="G25" s="26"/>
      <c r="I25" s="99"/>
    </row>
    <row r="26" spans="1:16" ht="13.5" thickTop="1">
      <c r="E26" s="26"/>
      <c r="F26" s="26"/>
      <c r="G26" s="26"/>
      <c r="H26" s="26"/>
      <c r="I26" s="26"/>
    </row>
    <row r="27" spans="1:16">
      <c r="G27" s="26"/>
      <c r="H27" s="26"/>
      <c r="I27" s="26"/>
    </row>
    <row r="28" spans="1:16">
      <c r="E28" s="27"/>
      <c r="F28" s="27"/>
      <c r="G28" s="27"/>
    </row>
    <row r="29" spans="1:16">
      <c r="E29" s="27"/>
      <c r="F29" s="27"/>
      <c r="G29" s="27"/>
    </row>
    <row r="30" spans="1:16">
      <c r="G30" s="26"/>
    </row>
  </sheetData>
  <mergeCells count="16">
    <mergeCell ref="C23:D23"/>
    <mergeCell ref="C21:D21"/>
    <mergeCell ref="C22:D22"/>
    <mergeCell ref="D3:D5"/>
    <mergeCell ref="K3:K5"/>
    <mergeCell ref="C3:C5"/>
    <mergeCell ref="G3:H3"/>
    <mergeCell ref="I3:J3"/>
    <mergeCell ref="K23:L23"/>
    <mergeCell ref="A1:A9"/>
    <mergeCell ref="C1:L1"/>
    <mergeCell ref="K22:L22"/>
    <mergeCell ref="C2:L2"/>
    <mergeCell ref="K21:L21"/>
    <mergeCell ref="E3:F3"/>
    <mergeCell ref="L3:L5"/>
  </mergeCells>
  <phoneticPr fontId="0" type="noConversion"/>
  <printOptions horizontalCentered="1"/>
  <pageMargins left="0.196850393700787" right="0.196850393700787" top="0.43307086614173201" bottom="0.39370078740157499" header="0.27559055118110198" footer="0.23622047244094499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44"/>
  <sheetViews>
    <sheetView rightToLeft="1" view="pageBreakPreview" zoomScaleSheetLayoutView="100" workbookViewId="0">
      <selection activeCell="H26" sqref="H26"/>
    </sheetView>
  </sheetViews>
  <sheetFormatPr defaultRowHeight="12.75"/>
  <cols>
    <col min="1" max="1" width="4.28515625" customWidth="1"/>
    <col min="2" max="2" width="4.5703125" customWidth="1"/>
    <col min="3" max="3" width="5.85546875" style="1" customWidth="1"/>
    <col min="4" max="4" width="19.42578125" style="1" customWidth="1"/>
    <col min="5" max="10" width="13.85546875" style="1" customWidth="1"/>
    <col min="11" max="11" width="28.42578125" style="1" customWidth="1"/>
    <col min="12" max="12" width="4.85546875" style="1" customWidth="1"/>
    <col min="13" max="13" width="10.85546875" style="1" customWidth="1"/>
    <col min="14" max="14" width="9.5703125" style="1" bestFit="1" customWidth="1"/>
    <col min="15" max="16384" width="9.140625" style="1"/>
  </cols>
  <sheetData>
    <row r="1" spans="1:17" ht="28.5" customHeight="1">
      <c r="A1" s="144" t="s">
        <v>130</v>
      </c>
      <c r="C1" s="159" t="s">
        <v>107</v>
      </c>
      <c r="D1" s="159"/>
      <c r="E1" s="159"/>
      <c r="F1" s="159"/>
      <c r="G1" s="159"/>
      <c r="H1" s="159"/>
      <c r="I1" s="159"/>
      <c r="J1" s="159"/>
      <c r="K1" s="159"/>
      <c r="L1" s="159"/>
    </row>
    <row r="2" spans="1:17" ht="40.5" customHeight="1" thickBot="1">
      <c r="A2" s="144"/>
      <c r="C2" s="161" t="s">
        <v>108</v>
      </c>
      <c r="D2" s="161"/>
      <c r="E2" s="161"/>
      <c r="F2" s="161"/>
      <c r="G2" s="161"/>
      <c r="H2" s="161"/>
      <c r="I2" s="161"/>
      <c r="J2" s="161"/>
      <c r="K2" s="161"/>
      <c r="L2" s="161"/>
    </row>
    <row r="3" spans="1:17" ht="20.25" customHeight="1" thickTop="1" thickBot="1">
      <c r="A3" s="144"/>
      <c r="C3" s="177" t="s">
        <v>0</v>
      </c>
      <c r="D3" s="174" t="s">
        <v>1</v>
      </c>
      <c r="E3" s="163" t="s">
        <v>49</v>
      </c>
      <c r="F3" s="164"/>
      <c r="G3" s="163" t="s">
        <v>50</v>
      </c>
      <c r="H3" s="164"/>
      <c r="I3" s="163" t="s">
        <v>60</v>
      </c>
      <c r="J3" s="164"/>
      <c r="K3" s="165" t="s">
        <v>2</v>
      </c>
      <c r="L3" s="165" t="s">
        <v>3</v>
      </c>
    </row>
    <row r="4" spans="1:17" ht="27.75" customHeight="1" thickTop="1">
      <c r="A4" s="144"/>
      <c r="C4" s="178"/>
      <c r="D4" s="175"/>
      <c r="E4" s="21" t="s">
        <v>54</v>
      </c>
      <c r="F4" s="21" t="s">
        <v>58</v>
      </c>
      <c r="G4" s="21" t="s">
        <v>54</v>
      </c>
      <c r="H4" s="21" t="s">
        <v>58</v>
      </c>
      <c r="I4" s="21" t="s">
        <v>54</v>
      </c>
      <c r="J4" s="21" t="s">
        <v>58</v>
      </c>
      <c r="K4" s="166"/>
      <c r="L4" s="166"/>
    </row>
    <row r="5" spans="1:17" ht="21.75" customHeight="1" thickBot="1">
      <c r="A5" s="144"/>
      <c r="C5" s="179"/>
      <c r="D5" s="176"/>
      <c r="E5" s="20" t="s">
        <v>55</v>
      </c>
      <c r="F5" s="20" t="s">
        <v>59</v>
      </c>
      <c r="G5" s="20" t="s">
        <v>55</v>
      </c>
      <c r="H5" s="20" t="s">
        <v>59</v>
      </c>
      <c r="I5" s="20" t="s">
        <v>55</v>
      </c>
      <c r="J5" s="20" t="s">
        <v>59</v>
      </c>
      <c r="K5" s="167"/>
      <c r="L5" s="167"/>
    </row>
    <row r="6" spans="1:17" ht="24.75" customHeight="1">
      <c r="A6" s="144"/>
      <c r="C6" s="12">
        <v>1</v>
      </c>
      <c r="D6" s="22" t="s">
        <v>51</v>
      </c>
      <c r="E6" s="92">
        <v>633883.9</v>
      </c>
      <c r="F6" s="130">
        <v>1.28</v>
      </c>
      <c r="G6" s="125">
        <v>1386621.2</v>
      </c>
      <c r="H6" s="130">
        <v>2.64</v>
      </c>
      <c r="I6" s="92">
        <v>1069679.2</v>
      </c>
      <c r="J6" s="130">
        <v>1.97</v>
      </c>
      <c r="K6" s="10" t="s">
        <v>4</v>
      </c>
      <c r="L6" s="7">
        <v>1</v>
      </c>
      <c r="M6" s="18"/>
      <c r="N6" s="129"/>
      <c r="P6" s="129"/>
      <c r="Q6" s="129"/>
    </row>
    <row r="7" spans="1:17" ht="19.5" customHeight="1">
      <c r="A7" s="144"/>
      <c r="C7" s="15">
        <v>2</v>
      </c>
      <c r="D7" s="23" t="s">
        <v>5</v>
      </c>
      <c r="E7" s="93">
        <f t="shared" ref="E7:J7" si="0">E8+E9</f>
        <v>32488090.699999999</v>
      </c>
      <c r="F7" s="131">
        <f t="shared" si="0"/>
        <v>65.399999999999991</v>
      </c>
      <c r="G7" s="120">
        <f t="shared" si="0"/>
        <v>33049547.5</v>
      </c>
      <c r="H7" s="131">
        <f t="shared" si="0"/>
        <v>62.99</v>
      </c>
      <c r="I7" s="93">
        <f t="shared" si="0"/>
        <v>33931009.300000004</v>
      </c>
      <c r="J7" s="131">
        <f t="shared" si="0"/>
        <v>62.46</v>
      </c>
      <c r="K7" s="11" t="s">
        <v>6</v>
      </c>
      <c r="L7" s="15">
        <v>2</v>
      </c>
      <c r="M7" s="18"/>
      <c r="N7" s="129"/>
      <c r="P7" s="129"/>
      <c r="Q7" s="129"/>
    </row>
    <row r="8" spans="1:17" ht="18.75" customHeight="1">
      <c r="A8" s="144"/>
      <c r="C8" s="2" t="s">
        <v>7</v>
      </c>
      <c r="D8" s="23" t="s">
        <v>8</v>
      </c>
      <c r="E8" s="94">
        <v>32461028.899999999</v>
      </c>
      <c r="F8" s="132">
        <v>65.349999999999994</v>
      </c>
      <c r="G8" s="120">
        <v>33012866.399999999</v>
      </c>
      <c r="H8" s="132">
        <v>62.92</v>
      </c>
      <c r="I8" s="94">
        <v>33838188.100000001</v>
      </c>
      <c r="J8" s="132">
        <v>62.29</v>
      </c>
      <c r="K8" s="11" t="s">
        <v>9</v>
      </c>
      <c r="L8" s="2" t="s">
        <v>7</v>
      </c>
      <c r="M8" s="18"/>
      <c r="N8" s="129"/>
      <c r="P8" s="129"/>
      <c r="Q8" s="129"/>
    </row>
    <row r="9" spans="1:17" ht="18" customHeight="1">
      <c r="A9" s="144"/>
      <c r="C9" s="2" t="s">
        <v>10</v>
      </c>
      <c r="D9" s="23" t="s">
        <v>11</v>
      </c>
      <c r="E9" s="94">
        <v>27061.8</v>
      </c>
      <c r="F9" s="132">
        <v>0.05</v>
      </c>
      <c r="G9" s="120">
        <v>36681.1</v>
      </c>
      <c r="H9" s="132">
        <v>7.0000000000000007E-2</v>
      </c>
      <c r="I9" s="94">
        <v>92821.2</v>
      </c>
      <c r="J9" s="132">
        <v>0.17</v>
      </c>
      <c r="K9" s="11" t="s">
        <v>12</v>
      </c>
      <c r="L9" s="2" t="s">
        <v>10</v>
      </c>
      <c r="M9" s="18"/>
      <c r="N9" s="129"/>
      <c r="P9" s="129"/>
      <c r="Q9" s="129"/>
    </row>
    <row r="10" spans="1:17" ht="18.75" customHeight="1">
      <c r="A10" s="139"/>
      <c r="C10" s="15">
        <v>3</v>
      </c>
      <c r="D10" s="23" t="s">
        <v>14</v>
      </c>
      <c r="E10" s="94">
        <v>392420.5</v>
      </c>
      <c r="F10" s="132">
        <v>0.79</v>
      </c>
      <c r="G10" s="120">
        <v>421351.3</v>
      </c>
      <c r="H10" s="132">
        <v>0.8</v>
      </c>
      <c r="I10" s="94">
        <v>430348.7</v>
      </c>
      <c r="J10" s="132">
        <v>0.79</v>
      </c>
      <c r="K10" s="11" t="s">
        <v>15</v>
      </c>
      <c r="L10" s="2" t="s">
        <v>13</v>
      </c>
      <c r="M10" s="18"/>
      <c r="N10" s="129"/>
      <c r="P10" s="129"/>
      <c r="Q10" s="129"/>
    </row>
    <row r="11" spans="1:17" ht="20.25" customHeight="1">
      <c r="A11" s="139"/>
      <c r="C11" s="2" t="s">
        <v>16</v>
      </c>
      <c r="D11" s="23" t="s">
        <v>17</v>
      </c>
      <c r="E11" s="94">
        <v>511451.7</v>
      </c>
      <c r="F11" s="132">
        <v>1.03</v>
      </c>
      <c r="G11" s="121">
        <v>631777</v>
      </c>
      <c r="H11" s="132">
        <v>1.2</v>
      </c>
      <c r="I11" s="94">
        <v>724315.8</v>
      </c>
      <c r="J11" s="132">
        <v>1.33</v>
      </c>
      <c r="K11" s="11" t="s">
        <v>18</v>
      </c>
      <c r="L11" s="2" t="s">
        <v>16</v>
      </c>
      <c r="M11" s="18"/>
      <c r="N11" s="129"/>
      <c r="P11" s="129"/>
      <c r="Q11" s="129"/>
    </row>
    <row r="12" spans="1:17" ht="21.75" customHeight="1">
      <c r="A12" s="139"/>
      <c r="C12" s="2" t="s">
        <v>19</v>
      </c>
      <c r="D12" s="23" t="s">
        <v>20</v>
      </c>
      <c r="E12" s="94">
        <v>624693.69999999995</v>
      </c>
      <c r="F12" s="132">
        <v>1.26</v>
      </c>
      <c r="G12" s="121">
        <v>846747.2</v>
      </c>
      <c r="H12" s="132">
        <v>1.62</v>
      </c>
      <c r="I12" s="94">
        <v>2143000.5</v>
      </c>
      <c r="J12" s="132">
        <v>3.95</v>
      </c>
      <c r="K12" s="11" t="s">
        <v>21</v>
      </c>
      <c r="L12" s="2" t="s">
        <v>19</v>
      </c>
      <c r="M12" s="18"/>
      <c r="N12" s="129"/>
      <c r="P12" s="129"/>
      <c r="Q12" s="129"/>
    </row>
    <row r="13" spans="1:17" ht="26.25" customHeight="1">
      <c r="A13" s="139"/>
      <c r="C13" s="2" t="s">
        <v>22</v>
      </c>
      <c r="D13" s="23" t="s">
        <v>95</v>
      </c>
      <c r="E13" s="94">
        <v>4278992.5999999996</v>
      </c>
      <c r="F13" s="132">
        <v>8.61</v>
      </c>
      <c r="G13" s="120">
        <v>4791684.2</v>
      </c>
      <c r="H13" s="132">
        <v>9.1300000000000008</v>
      </c>
      <c r="I13" s="94">
        <v>4834749.2</v>
      </c>
      <c r="J13" s="132">
        <v>8.9</v>
      </c>
      <c r="K13" s="13" t="s">
        <v>23</v>
      </c>
      <c r="L13" s="2" t="s">
        <v>22</v>
      </c>
      <c r="M13" s="114">
        <v>6</v>
      </c>
      <c r="N13" s="129"/>
      <c r="P13" s="129"/>
      <c r="Q13" s="129"/>
    </row>
    <row r="14" spans="1:17" ht="25.5" customHeight="1">
      <c r="A14" s="140"/>
      <c r="C14" s="2" t="s">
        <v>24</v>
      </c>
      <c r="D14" s="24" t="s">
        <v>25</v>
      </c>
      <c r="E14" s="94">
        <v>3613515.3</v>
      </c>
      <c r="F14" s="132">
        <v>7.27</v>
      </c>
      <c r="G14" s="120">
        <v>3614228.3</v>
      </c>
      <c r="H14" s="132">
        <v>6.89</v>
      </c>
      <c r="I14" s="94">
        <v>3614428.2</v>
      </c>
      <c r="J14" s="132">
        <v>6.65</v>
      </c>
      <c r="K14" s="13" t="s">
        <v>26</v>
      </c>
      <c r="L14" s="2" t="s">
        <v>24</v>
      </c>
      <c r="M14" s="18"/>
      <c r="N14" s="129"/>
      <c r="P14" s="129"/>
      <c r="Q14" s="129"/>
    </row>
    <row r="15" spans="1:17" ht="27.75" customHeight="1">
      <c r="A15" s="138"/>
      <c r="C15" s="2" t="s">
        <v>27</v>
      </c>
      <c r="D15" s="24" t="s">
        <v>28</v>
      </c>
      <c r="E15" s="93">
        <f t="shared" ref="E15:J15" si="1">E16+E17</f>
        <v>2602690</v>
      </c>
      <c r="F15" s="131">
        <f t="shared" si="1"/>
        <v>5.2399999999999993</v>
      </c>
      <c r="G15" s="120">
        <f t="shared" si="1"/>
        <v>2679496.0999999996</v>
      </c>
      <c r="H15" s="131">
        <f t="shared" si="1"/>
        <v>5.0999999999999996</v>
      </c>
      <c r="I15" s="93">
        <f t="shared" si="1"/>
        <v>2687206.1</v>
      </c>
      <c r="J15" s="131">
        <f t="shared" si="1"/>
        <v>4.9499999999999993</v>
      </c>
      <c r="K15" s="13" t="s">
        <v>29</v>
      </c>
      <c r="L15" s="2" t="s">
        <v>27</v>
      </c>
      <c r="M15" s="18"/>
      <c r="N15" s="129"/>
      <c r="P15" s="129"/>
      <c r="Q15" s="129"/>
    </row>
    <row r="16" spans="1:17" ht="20.25" customHeight="1">
      <c r="A16" s="138"/>
      <c r="C16" s="2" t="s">
        <v>30</v>
      </c>
      <c r="D16" s="24" t="s">
        <v>31</v>
      </c>
      <c r="E16" s="94">
        <v>567133.19999999995</v>
      </c>
      <c r="F16" s="132">
        <v>1.1399999999999999</v>
      </c>
      <c r="G16" s="120">
        <v>631369.19999999995</v>
      </c>
      <c r="H16" s="132">
        <v>1.2</v>
      </c>
      <c r="I16" s="94">
        <v>624616.5</v>
      </c>
      <c r="J16" s="132">
        <v>1.1499999999999999</v>
      </c>
      <c r="K16" s="11" t="s">
        <v>32</v>
      </c>
      <c r="L16" s="2" t="s">
        <v>30</v>
      </c>
      <c r="M16" s="18"/>
      <c r="N16" s="129"/>
      <c r="P16" s="129"/>
      <c r="Q16" s="129"/>
    </row>
    <row r="17" spans="1:17" ht="19.5" customHeight="1">
      <c r="A17" s="138"/>
      <c r="C17" s="2" t="s">
        <v>33</v>
      </c>
      <c r="D17" s="24" t="s">
        <v>34</v>
      </c>
      <c r="E17" s="94">
        <v>2035556.8</v>
      </c>
      <c r="F17" s="132">
        <v>4.0999999999999996</v>
      </c>
      <c r="G17" s="120">
        <v>2048126.9</v>
      </c>
      <c r="H17" s="132">
        <v>3.9</v>
      </c>
      <c r="I17" s="94">
        <v>2062589.6</v>
      </c>
      <c r="J17" s="132">
        <v>3.8</v>
      </c>
      <c r="K17" s="11" t="s">
        <v>35</v>
      </c>
      <c r="L17" s="2" t="s">
        <v>33</v>
      </c>
      <c r="M17" s="18"/>
      <c r="N17" s="129"/>
      <c r="P17" s="129"/>
      <c r="Q17" s="129"/>
    </row>
    <row r="18" spans="1:17" ht="27.75" customHeight="1">
      <c r="A18" s="138"/>
      <c r="C18" s="2" t="s">
        <v>36</v>
      </c>
      <c r="D18" s="24" t="s">
        <v>37</v>
      </c>
      <c r="E18" s="93">
        <f t="shared" ref="E18:J18" si="2">E19+E20</f>
        <v>4529132.3000000007</v>
      </c>
      <c r="F18" s="131">
        <f t="shared" si="2"/>
        <v>9.120000000000001</v>
      </c>
      <c r="G18" s="121">
        <f t="shared" si="2"/>
        <v>5050368.4000000004</v>
      </c>
      <c r="H18" s="131">
        <f t="shared" si="2"/>
        <v>9.629999999999999</v>
      </c>
      <c r="I18" s="93">
        <f t="shared" si="2"/>
        <v>4887424.5</v>
      </c>
      <c r="J18" s="131">
        <f t="shared" si="2"/>
        <v>9</v>
      </c>
      <c r="K18" s="11" t="s">
        <v>38</v>
      </c>
      <c r="L18" s="2" t="s">
        <v>36</v>
      </c>
      <c r="M18" s="18"/>
      <c r="N18" s="129"/>
      <c r="P18" s="129"/>
      <c r="Q18" s="129"/>
    </row>
    <row r="19" spans="1:17" ht="16.5" customHeight="1">
      <c r="A19" s="138"/>
      <c r="C19" s="2" t="s">
        <v>39</v>
      </c>
      <c r="D19" s="23" t="s">
        <v>52</v>
      </c>
      <c r="E19" s="94">
        <v>3425955.7</v>
      </c>
      <c r="F19" s="132">
        <v>6.9</v>
      </c>
      <c r="G19" s="121">
        <v>3937361.6</v>
      </c>
      <c r="H19" s="132">
        <v>7.51</v>
      </c>
      <c r="I19" s="94">
        <v>3788800.9</v>
      </c>
      <c r="J19" s="132">
        <v>6.98</v>
      </c>
      <c r="K19" s="11" t="s">
        <v>53</v>
      </c>
      <c r="L19" s="2" t="s">
        <v>39</v>
      </c>
      <c r="M19" s="18"/>
      <c r="N19" s="129"/>
      <c r="P19" s="129"/>
      <c r="Q19" s="129"/>
    </row>
    <row r="20" spans="1:17" ht="15.75" customHeight="1" thickBot="1">
      <c r="A20" s="138"/>
      <c r="C20" s="16" t="s">
        <v>40</v>
      </c>
      <c r="D20" s="25" t="s">
        <v>41</v>
      </c>
      <c r="E20" s="95">
        <v>1103176.6000000001</v>
      </c>
      <c r="F20" s="133">
        <v>2.2200000000000002</v>
      </c>
      <c r="G20" s="122">
        <v>1113006.8</v>
      </c>
      <c r="H20" s="133">
        <v>2.12</v>
      </c>
      <c r="I20" s="95">
        <v>1098623.6000000001</v>
      </c>
      <c r="J20" s="133">
        <v>2.02</v>
      </c>
      <c r="K20" s="8" t="s">
        <v>42</v>
      </c>
      <c r="L20" s="9" t="s">
        <v>40</v>
      </c>
      <c r="M20" s="18"/>
      <c r="N20" s="129"/>
      <c r="P20" s="129"/>
      <c r="Q20" s="129"/>
    </row>
    <row r="21" spans="1:17" ht="16.5" customHeight="1">
      <c r="A21" s="138"/>
      <c r="C21" s="170" t="s">
        <v>43</v>
      </c>
      <c r="D21" s="171"/>
      <c r="E21" s="96">
        <f>E20+E19+E17+E16+E14+E13+E12+E11+E10+E9+E8+E6</f>
        <v>49674870.699999996</v>
      </c>
      <c r="F21" s="126">
        <f>F6+F8+F9+F10+F11+F12+F13+F14+F16+F17+F19+F20</f>
        <v>100</v>
      </c>
      <c r="G21" s="96">
        <f>G20+G19+G17+G16+G14+G13+G12+G11+G10+G9+G8+G6</f>
        <v>52471821.200000003</v>
      </c>
      <c r="H21" s="126">
        <f>H6+H8+H9+H10+H11+H12+H13+H14+H16+H17+H19+H20</f>
        <v>100.00000000000001</v>
      </c>
      <c r="I21" s="96">
        <f>I20+I19+I17+I16+I14+I13+I12+I11+I10+I9+I8+I6</f>
        <v>54322161.5</v>
      </c>
      <c r="J21" s="126">
        <f>J20+J19+J17+J16+J14+J13+J12+J11+J10+J9+J8+J6</f>
        <v>100</v>
      </c>
      <c r="K21" s="162" t="s">
        <v>44</v>
      </c>
      <c r="L21" s="162"/>
      <c r="M21" s="18"/>
      <c r="N21" s="129"/>
      <c r="P21" s="129"/>
      <c r="Q21" s="129"/>
    </row>
    <row r="22" spans="1:17" ht="18.75" customHeight="1">
      <c r="A22" s="138"/>
      <c r="C22" s="172" t="s">
        <v>45</v>
      </c>
      <c r="D22" s="173"/>
      <c r="E22" s="98">
        <v>407201.7</v>
      </c>
      <c r="F22" s="101"/>
      <c r="G22" s="123">
        <v>453323.1</v>
      </c>
      <c r="H22" s="101"/>
      <c r="I22" s="98">
        <v>448474.6</v>
      </c>
      <c r="J22" s="101"/>
      <c r="K22" s="160" t="s">
        <v>46</v>
      </c>
      <c r="L22" s="160"/>
      <c r="P22" s="129"/>
      <c r="Q22" s="129"/>
    </row>
    <row r="23" spans="1:17" ht="18" customHeight="1" thickBot="1">
      <c r="A23" s="140">
        <v>6</v>
      </c>
      <c r="C23" s="168" t="s">
        <v>47</v>
      </c>
      <c r="D23" s="169"/>
      <c r="E23" s="99">
        <f>E21-E22</f>
        <v>49267668.999999993</v>
      </c>
      <c r="F23" s="102"/>
      <c r="G23" s="124">
        <f>G21-G22</f>
        <v>52018498.100000001</v>
      </c>
      <c r="H23" s="102"/>
      <c r="I23" s="99">
        <f>I21-I22</f>
        <v>53873686.899999999</v>
      </c>
      <c r="J23" s="102"/>
      <c r="K23" s="180" t="s">
        <v>48</v>
      </c>
      <c r="L23" s="180"/>
      <c r="P23" s="129"/>
      <c r="Q23" s="129"/>
    </row>
    <row r="24" spans="1:17" ht="15.75" thickTop="1">
      <c r="C24" s="3"/>
      <c r="D24" s="4"/>
      <c r="E24" s="103"/>
      <c r="F24" s="103"/>
      <c r="G24" s="103"/>
      <c r="H24" s="103"/>
      <c r="I24" s="103"/>
      <c r="J24" s="14"/>
      <c r="K24" s="4"/>
      <c r="L24" s="4"/>
    </row>
    <row r="25" spans="1:17">
      <c r="C25" s="5"/>
      <c r="E25" s="26"/>
      <c r="F25" s="26"/>
      <c r="G25" s="26"/>
      <c r="H25" s="26"/>
      <c r="I25" s="26"/>
      <c r="J25" s="18"/>
    </row>
    <row r="26" spans="1:17" ht="25.5" customHeight="1">
      <c r="C26" s="5"/>
      <c r="E26" s="27"/>
      <c r="F26" s="27"/>
      <c r="G26" s="27"/>
      <c r="H26" s="27"/>
      <c r="I26" s="27"/>
      <c r="J26" s="67"/>
      <c r="K26" s="17"/>
    </row>
    <row r="27" spans="1:17">
      <c r="C27" s="5"/>
      <c r="E27" s="27"/>
      <c r="F27" s="27"/>
      <c r="G27" s="27"/>
      <c r="H27" s="27"/>
      <c r="I27" s="27"/>
      <c r="J27" s="27"/>
    </row>
    <row r="28" spans="1:17">
      <c r="C28" s="6"/>
      <c r="D28" s="6"/>
      <c r="E28" s="27"/>
      <c r="F28" s="27"/>
      <c r="G28" s="27"/>
      <c r="H28" s="27"/>
      <c r="I28" s="27"/>
      <c r="J28" s="19"/>
      <c r="K28" s="19"/>
      <c r="L28" s="6"/>
    </row>
    <row r="29" spans="1:17">
      <c r="D29" s="17"/>
      <c r="E29" s="27"/>
      <c r="F29" s="27"/>
      <c r="G29" s="27"/>
      <c r="H29" s="69"/>
      <c r="I29" s="69"/>
      <c r="J29" s="18"/>
    </row>
    <row r="30" spans="1:17">
      <c r="E30" s="26"/>
    </row>
    <row r="31" spans="1:17">
      <c r="E31" s="26"/>
      <c r="F31" s="26"/>
      <c r="G31" s="26"/>
      <c r="H31" s="26"/>
      <c r="I31" s="26"/>
    </row>
    <row r="32" spans="1:17">
      <c r="E32" s="26"/>
      <c r="F32" s="26"/>
      <c r="G32" s="26"/>
      <c r="H32" s="5"/>
      <c r="I32" s="5"/>
    </row>
    <row r="33" spans="3:9">
      <c r="E33" s="26"/>
      <c r="F33" s="26"/>
      <c r="G33" s="26"/>
    </row>
    <row r="34" spans="3:9">
      <c r="E34" s="26"/>
      <c r="F34" s="26"/>
      <c r="G34" s="26"/>
      <c r="H34" s="26"/>
      <c r="I34" s="26"/>
    </row>
    <row r="36" spans="3:9">
      <c r="E36" s="17"/>
    </row>
    <row r="37" spans="3:9" ht="15.75">
      <c r="C37" s="110"/>
      <c r="E37" s="17"/>
    </row>
    <row r="38" spans="3:9">
      <c r="E38" s="17"/>
    </row>
    <row r="39" spans="3:9">
      <c r="E39" s="17"/>
      <c r="F39" s="17"/>
    </row>
    <row r="40" spans="3:9">
      <c r="E40" s="17"/>
      <c r="F40" s="17"/>
    </row>
    <row r="41" spans="3:9">
      <c r="E41" s="17"/>
      <c r="F41" s="17"/>
    </row>
    <row r="42" spans="3:9">
      <c r="E42" s="17"/>
      <c r="F42" s="17"/>
    </row>
    <row r="43" spans="3:9">
      <c r="E43" s="17"/>
    </row>
    <row r="44" spans="3:9">
      <c r="E44" s="17"/>
    </row>
  </sheetData>
  <mergeCells count="16">
    <mergeCell ref="C21:D21"/>
    <mergeCell ref="K21:L21"/>
    <mergeCell ref="C22:D22"/>
    <mergeCell ref="K22:L22"/>
    <mergeCell ref="C23:D23"/>
    <mergeCell ref="K23:L23"/>
    <mergeCell ref="A1:A9"/>
    <mergeCell ref="C1:L1"/>
    <mergeCell ref="C2:L2"/>
    <mergeCell ref="C3:C5"/>
    <mergeCell ref="D3:D5"/>
    <mergeCell ref="E3:F3"/>
    <mergeCell ref="G3:H3"/>
    <mergeCell ref="I3:J3"/>
    <mergeCell ref="K3:K5"/>
    <mergeCell ref="L3:L5"/>
  </mergeCells>
  <printOptions horizontalCentered="1"/>
  <pageMargins left="0.196850393700787" right="0.196850393700787" top="0.511811023622047" bottom="0.43307086614173201" header="0.31496062992126" footer="0.196850393700787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73"/>
  <sheetViews>
    <sheetView rightToLeft="1" view="pageBreakPreview" topLeftCell="A34" zoomScale="120" zoomScaleSheetLayoutView="120" workbookViewId="0">
      <selection activeCell="G56" sqref="G56"/>
    </sheetView>
  </sheetViews>
  <sheetFormatPr defaultRowHeight="12.75"/>
  <cols>
    <col min="1" max="1" width="20.42578125" style="52" customWidth="1"/>
    <col min="2" max="2" width="18.28515625" style="52" customWidth="1"/>
    <col min="3" max="3" width="10.28515625" style="52" customWidth="1"/>
    <col min="4" max="4" width="16.7109375" style="52" customWidth="1"/>
    <col min="5" max="5" width="12.28515625" style="52" customWidth="1"/>
    <col min="6" max="6" width="16.28515625" style="52" customWidth="1"/>
    <col min="7" max="7" width="15.28515625" style="52" customWidth="1"/>
    <col min="8" max="8" width="5" style="52" customWidth="1"/>
    <col min="9" max="16384" width="9.140625" style="52"/>
  </cols>
  <sheetData>
    <row r="1" spans="1:10" ht="42.75" customHeight="1">
      <c r="A1" s="186" t="s">
        <v>99</v>
      </c>
      <c r="B1" s="186"/>
      <c r="C1" s="186"/>
      <c r="D1" s="186"/>
      <c r="E1" s="186"/>
      <c r="F1" s="186"/>
      <c r="G1" s="186"/>
    </row>
    <row r="2" spans="1:10" ht="33" customHeight="1" thickBot="1">
      <c r="A2" s="187" t="s">
        <v>100</v>
      </c>
      <c r="B2" s="187"/>
      <c r="C2" s="187"/>
      <c r="D2" s="187"/>
      <c r="E2" s="187"/>
      <c r="F2" s="187"/>
      <c r="G2" s="187"/>
    </row>
    <row r="3" spans="1:10" ht="60.75" customHeight="1" thickTop="1">
      <c r="A3" s="184" t="s">
        <v>75</v>
      </c>
      <c r="B3" s="53" t="s">
        <v>76</v>
      </c>
      <c r="C3" s="53" t="s">
        <v>92</v>
      </c>
      <c r="D3" s="53" t="s">
        <v>77</v>
      </c>
      <c r="E3" s="53" t="s">
        <v>92</v>
      </c>
      <c r="F3" s="53" t="s">
        <v>78</v>
      </c>
      <c r="G3" s="188" t="s">
        <v>79</v>
      </c>
    </row>
    <row r="4" spans="1:10" ht="69" customHeight="1">
      <c r="A4" s="185"/>
      <c r="B4" s="54" t="s">
        <v>80</v>
      </c>
      <c r="C4" s="54" t="s">
        <v>81</v>
      </c>
      <c r="D4" s="54" t="s">
        <v>82</v>
      </c>
      <c r="E4" s="54" t="s">
        <v>84</v>
      </c>
      <c r="F4" s="54" t="s">
        <v>83</v>
      </c>
      <c r="G4" s="189"/>
    </row>
    <row r="5" spans="1:10" ht="30.75" customHeight="1">
      <c r="A5" s="89" t="s">
        <v>101</v>
      </c>
      <c r="B5" s="116">
        <v>408585</v>
      </c>
      <c r="C5" s="128"/>
      <c r="D5" s="116">
        <v>60.5</v>
      </c>
      <c r="E5" s="85"/>
      <c r="F5" s="135">
        <v>3.9755555555555557</v>
      </c>
      <c r="G5" s="86" t="s">
        <v>104</v>
      </c>
      <c r="H5" s="55"/>
    </row>
    <row r="6" spans="1:10" ht="33.75" customHeight="1">
      <c r="A6" s="90" t="s">
        <v>102</v>
      </c>
      <c r="B6" s="117">
        <v>415445</v>
      </c>
      <c r="C6" s="117">
        <f>((B6/B5)-1)*100</f>
        <v>1.6789652091975915</v>
      </c>
      <c r="D6" s="117">
        <v>64.7</v>
      </c>
      <c r="E6" s="117">
        <f>((D6/D5)-1)*100</f>
        <v>6.9421487603305909</v>
      </c>
      <c r="F6" s="136">
        <v>3.967307692307692</v>
      </c>
      <c r="G6" s="87" t="s">
        <v>105</v>
      </c>
      <c r="H6" s="55"/>
    </row>
    <row r="7" spans="1:10" ht="33.75" customHeight="1" thickBot="1">
      <c r="A7" s="91" t="s">
        <v>103</v>
      </c>
      <c r="B7" s="118">
        <v>425970</v>
      </c>
      <c r="C7" s="118">
        <f>((B7/B6)-1)*100</f>
        <v>2.5334280109280405</v>
      </c>
      <c r="D7" s="118">
        <v>59</v>
      </c>
      <c r="E7" s="118">
        <f>((D7/D6)-1)*100</f>
        <v>-8.8098918083462152</v>
      </c>
      <c r="F7" s="137">
        <v>4.0181630434782605</v>
      </c>
      <c r="G7" s="88" t="s">
        <v>106</v>
      </c>
      <c r="J7" s="127"/>
    </row>
    <row r="8" spans="1:10" ht="18.75" customHeight="1" thickTop="1">
      <c r="A8" s="56"/>
      <c r="B8" s="56"/>
      <c r="C8" s="57"/>
      <c r="D8" s="58"/>
      <c r="E8" s="57"/>
      <c r="F8" s="56"/>
      <c r="G8" s="59"/>
    </row>
    <row r="9" spans="1:10" ht="7.5" customHeight="1">
      <c r="A9" s="60"/>
      <c r="B9" s="60"/>
      <c r="C9" s="60"/>
      <c r="D9" s="61"/>
      <c r="E9" s="61"/>
      <c r="F9" s="61"/>
      <c r="G9" s="62"/>
      <c r="I9" s="61"/>
    </row>
    <row r="10" spans="1:10" ht="18" customHeight="1">
      <c r="A10" s="182"/>
      <c r="B10" s="182"/>
      <c r="C10" s="182"/>
      <c r="D10" s="182"/>
      <c r="E10" s="182"/>
      <c r="F10" s="182"/>
      <c r="G10" s="182"/>
      <c r="H10" s="63"/>
      <c r="I10" s="63"/>
      <c r="J10" s="63"/>
    </row>
    <row r="11" spans="1:10" ht="27.75" customHeight="1">
      <c r="A11" s="183"/>
      <c r="B11" s="183"/>
      <c r="C11" s="183"/>
      <c r="D11" s="183"/>
      <c r="E11" s="183"/>
      <c r="F11" s="183"/>
      <c r="G11" s="183"/>
      <c r="H11" s="64"/>
      <c r="I11" s="64"/>
      <c r="J11" s="64"/>
    </row>
    <row r="12" spans="1:10">
      <c r="A12" s="65"/>
      <c r="B12" s="65"/>
      <c r="C12" s="65"/>
      <c r="D12" s="65"/>
      <c r="E12" s="65"/>
      <c r="F12" s="65"/>
    </row>
    <row r="13" spans="1:10">
      <c r="A13" s="65"/>
      <c r="B13" s="65"/>
      <c r="C13" s="65"/>
      <c r="D13" s="65"/>
      <c r="E13" s="65"/>
      <c r="F13" s="65"/>
    </row>
    <row r="14" spans="1:10">
      <c r="A14" s="65"/>
      <c r="B14" s="65"/>
      <c r="C14" s="65"/>
      <c r="D14" s="65"/>
      <c r="E14" s="65"/>
      <c r="F14" s="65"/>
    </row>
    <row r="15" spans="1:10" ht="18.75" customHeight="1">
      <c r="A15" s="65"/>
      <c r="B15" s="65"/>
      <c r="C15" s="65"/>
      <c r="D15" s="65"/>
      <c r="E15" s="65"/>
      <c r="F15" s="65"/>
    </row>
    <row r="16" spans="1:10">
      <c r="A16" s="65"/>
      <c r="B16" s="65"/>
      <c r="C16" s="65"/>
      <c r="D16" s="65"/>
      <c r="E16" s="65"/>
      <c r="F16" s="65"/>
    </row>
    <row r="28" spans="1:8" ht="4.5" customHeight="1">
      <c r="F28" s="52" t="s">
        <v>85</v>
      </c>
    </row>
    <row r="29" spans="1:8" ht="9.75" customHeight="1">
      <c r="A29" s="60"/>
      <c r="B29" s="60"/>
      <c r="C29" s="60"/>
      <c r="D29" s="61"/>
      <c r="E29" s="61"/>
      <c r="F29" s="61"/>
      <c r="G29" s="62"/>
    </row>
    <row r="30" spans="1:8" ht="15.75">
      <c r="A30" s="182"/>
      <c r="B30" s="182"/>
      <c r="C30" s="182"/>
      <c r="D30" s="182"/>
      <c r="E30" s="182"/>
      <c r="F30" s="182"/>
      <c r="G30" s="182"/>
      <c r="H30" s="63"/>
    </row>
    <row r="31" spans="1:8" ht="15.75" customHeight="1">
      <c r="A31" s="183"/>
      <c r="B31" s="183"/>
      <c r="C31" s="183"/>
      <c r="D31" s="183"/>
      <c r="E31" s="183"/>
      <c r="F31" s="183"/>
      <c r="G31" s="183"/>
      <c r="H31" s="64"/>
    </row>
    <row r="37" spans="1:9" ht="15.75">
      <c r="A37" s="111" t="s">
        <v>91</v>
      </c>
    </row>
    <row r="46" spans="1:9" ht="15.75">
      <c r="B46" s="66"/>
      <c r="C46" s="182"/>
      <c r="D46" s="182"/>
      <c r="E46" s="182"/>
      <c r="F46" s="182"/>
      <c r="G46" s="182"/>
      <c r="H46" s="182"/>
      <c r="I46" s="182"/>
    </row>
    <row r="47" spans="1:9" ht="15.75" customHeight="1">
      <c r="B47" s="66"/>
      <c r="C47" s="183"/>
      <c r="D47" s="183"/>
      <c r="E47" s="183"/>
      <c r="F47" s="183"/>
      <c r="G47" s="183"/>
      <c r="H47" s="183"/>
      <c r="I47" s="183"/>
    </row>
    <row r="50" spans="1:8">
      <c r="A50" s="181" t="s">
        <v>130</v>
      </c>
      <c r="B50" s="181"/>
      <c r="C50" s="142"/>
      <c r="D50" s="142"/>
      <c r="E50" s="142"/>
      <c r="F50" s="142"/>
      <c r="G50" s="142"/>
      <c r="H50" s="141">
        <v>7</v>
      </c>
    </row>
    <row r="51" spans="1:8">
      <c r="A51" s="144"/>
    </row>
    <row r="52" spans="1:8">
      <c r="A52" s="144"/>
    </row>
    <row r="53" spans="1:8">
      <c r="A53" s="144"/>
    </row>
    <row r="54" spans="1:8">
      <c r="A54" s="144"/>
    </row>
    <row r="55" spans="1:8">
      <c r="A55" s="144"/>
    </row>
    <row r="56" spans="1:8">
      <c r="A56" s="144"/>
    </row>
    <row r="57" spans="1:8">
      <c r="A57" s="144"/>
    </row>
    <row r="58" spans="1:8">
      <c r="A58" s="144"/>
    </row>
    <row r="59" spans="1:8">
      <c r="A59" s="144"/>
    </row>
    <row r="60" spans="1:8" ht="18">
      <c r="A60" s="139"/>
    </row>
    <row r="61" spans="1:8" ht="18">
      <c r="A61" s="139"/>
    </row>
    <row r="62" spans="1:8" ht="18">
      <c r="A62" s="139"/>
    </row>
    <row r="63" spans="1:8" ht="18">
      <c r="A63" s="139"/>
    </row>
    <row r="64" spans="1:8">
      <c r="A64" s="140"/>
    </row>
    <row r="65" spans="1:1">
      <c r="A65" s="138"/>
    </row>
    <row r="66" spans="1:1">
      <c r="A66" s="138"/>
    </row>
    <row r="67" spans="1:1">
      <c r="A67" s="138"/>
    </row>
    <row r="68" spans="1:1">
      <c r="A68" s="138"/>
    </row>
    <row r="69" spans="1:1">
      <c r="A69" s="138"/>
    </row>
    <row r="70" spans="1:1">
      <c r="A70" s="138"/>
    </row>
    <row r="71" spans="1:1">
      <c r="A71" s="138"/>
    </row>
    <row r="72" spans="1:1">
      <c r="A72" s="138"/>
    </row>
    <row r="73" spans="1:1">
      <c r="A73" s="140">
        <v>6</v>
      </c>
    </row>
  </sheetData>
  <mergeCells count="12">
    <mergeCell ref="A11:G11"/>
    <mergeCell ref="A30:G30"/>
    <mergeCell ref="A10:G10"/>
    <mergeCell ref="A3:A4"/>
    <mergeCell ref="A1:G1"/>
    <mergeCell ref="A2:G2"/>
    <mergeCell ref="G3:G4"/>
    <mergeCell ref="A51:A59"/>
    <mergeCell ref="A50:B50"/>
    <mergeCell ref="C46:I46"/>
    <mergeCell ref="C47:I47"/>
    <mergeCell ref="A31:G31"/>
  </mergeCells>
  <phoneticPr fontId="11" type="noConversion"/>
  <printOptions horizontalCentered="1" verticalCentered="1"/>
  <pageMargins left="0.196850393700787" right="0.511811023622047" top="0.39370078740157499" bottom="0.35433070866141703" header="0.196850393700787" footer="0.196850393700787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الفهرس</vt:lpstr>
      <vt:lpstr>الانشطة النفطية وغير</vt:lpstr>
      <vt:lpstr>جاري</vt:lpstr>
      <vt:lpstr>ثابت (2007)</vt:lpstr>
      <vt:lpstr>رسم النفط </vt:lpstr>
      <vt:lpstr>'الانشطة النفطية وغير'!Print_Area</vt:lpstr>
      <vt:lpstr>الفهرس!Print_Area</vt:lpstr>
      <vt:lpstr>'ثابت (2007)'!Print_Area</vt:lpstr>
      <vt:lpstr>جاري!Print_Area</vt:lpstr>
      <vt:lpstr>'رسم النفط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Haidar Khaled</cp:lastModifiedBy>
  <cp:lastPrinted>2019-12-02T07:45:14Z</cp:lastPrinted>
  <dcterms:created xsi:type="dcterms:W3CDTF">2005-12-20T06:47:37Z</dcterms:created>
  <dcterms:modified xsi:type="dcterms:W3CDTF">2019-12-26T04:48:32Z</dcterms:modified>
</cp:coreProperties>
</file>